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karltraeger/Documents/HTW - Berlin/Semester 2/Projekt Data Analytics Vergleichsportal/"/>
    </mc:Choice>
  </mc:AlternateContent>
  <xr:revisionPtr revIDLastSave="0" documentId="13_ncr:1_{130389C2-E27A-7A44-9C01-E41476A03B5E}" xr6:coauthVersionLast="47" xr6:coauthVersionMax="47" xr10:uidLastSave="{00000000-0000-0000-0000-000000000000}"/>
  <bookViews>
    <workbookView xWindow="1400" yWindow="1380" windowWidth="27840" windowHeight="16720" xr2:uid="{5719785D-678A-564C-A042-00A83D7F3E87}"/>
  </bookViews>
  <sheets>
    <sheet name="Gewichtung" sheetId="2" r:id="rId1"/>
  </sheets>
  <definedNames>
    <definedName name="_xlnm._FilterDatabase" localSheetId="0" hidden="1">Gewichtung!#REF!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D58" i="2" l="1"/>
  <c r="AC58" i="2"/>
  <c r="AB58" i="2"/>
  <c r="AA58" i="2"/>
  <c r="Z58" i="2"/>
  <c r="Y58" i="2"/>
  <c r="X58" i="2"/>
  <c r="W58" i="2"/>
  <c r="V58" i="2"/>
  <c r="U58" i="2"/>
  <c r="T58" i="2"/>
  <c r="S58" i="2"/>
  <c r="R58" i="2"/>
  <c r="Q58" i="2"/>
  <c r="P58" i="2"/>
  <c r="O58" i="2"/>
  <c r="N58" i="2"/>
  <c r="M58" i="2"/>
  <c r="L58" i="2"/>
  <c r="K58" i="2"/>
  <c r="J58" i="2"/>
  <c r="I58" i="2"/>
  <c r="H58" i="2"/>
  <c r="G58" i="2"/>
  <c r="F58" i="2"/>
  <c r="E58" i="2"/>
  <c r="D58" i="2"/>
  <c r="C58" i="2"/>
  <c r="AF55" i="2" l="1"/>
  <c r="AF52" i="2"/>
  <c r="AF54" i="2"/>
  <c r="AF58" i="2"/>
  <c r="AF40" i="2"/>
  <c r="AF48" i="2"/>
  <c r="AF56" i="2"/>
  <c r="AF37" i="2"/>
  <c r="AF41" i="2"/>
  <c r="AF45" i="2"/>
  <c r="AF49" i="2"/>
  <c r="AF53" i="2"/>
  <c r="AF57" i="2"/>
  <c r="AF36" i="2"/>
  <c r="AF44" i="2"/>
  <c r="AF46" i="2"/>
  <c r="AF35" i="2"/>
  <c r="AF39" i="2"/>
  <c r="AF43" i="2"/>
  <c r="AF47" i="2"/>
  <c r="AF51" i="2"/>
  <c r="AF34" i="2"/>
  <c r="AF38" i="2"/>
  <c r="AF42" i="2"/>
  <c r="AG42" i="2" s="1"/>
  <c r="AF50" i="2"/>
  <c r="AG50" i="2" l="1"/>
  <c r="AG35" i="2"/>
  <c r="AG56" i="2"/>
  <c r="AG37" i="2"/>
  <c r="AG40" i="2"/>
  <c r="AG41" i="2"/>
  <c r="AG38" i="2"/>
  <c r="AG51" i="2"/>
  <c r="AG46" i="2"/>
  <c r="AG36" i="2"/>
  <c r="AG44" i="2"/>
  <c r="AG34" i="2"/>
  <c r="E2" i="2" a="1"/>
  <c r="E2" i="2" s="1"/>
  <c r="AG48" i="2"/>
  <c r="AG57" i="2"/>
  <c r="AG47" i="2"/>
  <c r="AG53" i="2"/>
  <c r="AG54" i="2"/>
  <c r="AG43" i="2"/>
  <c r="AG49" i="2"/>
  <c r="AG55" i="2"/>
  <c r="AG39" i="2"/>
  <c r="AG45" i="2"/>
  <c r="AG52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<sst xmlns="http://schemas.openxmlformats.org/spreadsheetml/2006/main" count="113" uniqueCount="70">
  <si>
    <t>Prozentual</t>
  </si>
  <si>
    <t>Rang</t>
  </si>
  <si>
    <t>Strecke</t>
  </si>
  <si>
    <t>Score</t>
  </si>
  <si>
    <t>Kapazität</t>
  </si>
  <si>
    <t>Zuschauerentwicklung</t>
  </si>
  <si>
    <t>Ticketpreise Kategorie Premium</t>
  </si>
  <si>
    <t>Ticketpreise Kategorie Mittel</t>
  </si>
  <si>
    <t>Ticketpreise Kategorie Budget</t>
  </si>
  <si>
    <t>Anzahl Packages</t>
  </si>
  <si>
    <t>Anzahl Tribühnen</t>
  </si>
  <si>
    <t>Anreise Bahn</t>
  </si>
  <si>
    <t>Anreise Auto</t>
  </si>
  <si>
    <t>Parkplatzverfügbarkeit</t>
  </si>
  <si>
    <t>Streckenlänge</t>
  </si>
  <si>
    <t>Rundenanzahl</t>
  </si>
  <si>
    <t>Rennhistorie</t>
  </si>
  <si>
    <t>Kurvenanzahl</t>
  </si>
  <si>
    <t>Sprintrennen</t>
  </si>
  <si>
    <t>Auslastung</t>
  </si>
  <si>
    <t>Preis Snack</t>
  </si>
  <si>
    <t>Preis Softdrink</t>
  </si>
  <si>
    <t>Anzahl Zugangspunkte</t>
  </si>
  <si>
    <t>Wartezeiten</t>
  </si>
  <si>
    <t>Spannungsfaktor</t>
  </si>
  <si>
    <t>Renngeschehen</t>
  </si>
  <si>
    <t>Gesamtwirkung</t>
  </si>
  <si>
    <t>Zuschauergefühl</t>
  </si>
  <si>
    <t>Annehmlichkeit Anreise</t>
  </si>
  <si>
    <t>Servicequalität</t>
  </si>
  <si>
    <t>Sauberkeit</t>
  </si>
  <si>
    <t>Gesamtbewertung</t>
  </si>
  <si>
    <t>Ticketpreise High</t>
  </si>
  <si>
    <t>Ticketpreise Weekend Average</t>
  </si>
  <si>
    <t>Ticketpreise Budget</t>
  </si>
  <si>
    <t>Packages-Anzahl</t>
  </si>
  <si>
    <t>Tribühnen-Anzahl</t>
  </si>
  <si>
    <t>Historie (1. GP)</t>
  </si>
  <si>
    <t>Zugangspunkte-Anzahl</t>
  </si>
  <si>
    <t>Wartezeiten-Einlass</t>
  </si>
  <si>
    <t>Spannung</t>
  </si>
  <si>
    <t>Annehmlichkeiten Anreise</t>
  </si>
  <si>
    <t>Summe</t>
  </si>
  <si>
    <t>Rangfolge</t>
  </si>
  <si>
    <t>Australien</t>
  </si>
  <si>
    <t>China</t>
  </si>
  <si>
    <t>Japan</t>
  </si>
  <si>
    <t>Bahrain</t>
  </si>
  <si>
    <t>Saudi-Arabien</t>
  </si>
  <si>
    <t>Miami</t>
  </si>
  <si>
    <t>Imola</t>
  </si>
  <si>
    <t>Monaco</t>
  </si>
  <si>
    <t>Spanien</t>
  </si>
  <si>
    <t xml:space="preserve">Kanada </t>
  </si>
  <si>
    <t>Österreich</t>
  </si>
  <si>
    <t>Großbritannien</t>
  </si>
  <si>
    <t>Großbritanien</t>
  </si>
  <si>
    <t>Belgien</t>
  </si>
  <si>
    <t>Ungarn</t>
  </si>
  <si>
    <t>Niederlande</t>
  </si>
  <si>
    <t>Monza</t>
  </si>
  <si>
    <t>Aserbaidschan</t>
  </si>
  <si>
    <t>Singapur</t>
  </si>
  <si>
    <t>Texas</t>
  </si>
  <si>
    <t>Mexiko</t>
  </si>
  <si>
    <t>Brasilien</t>
  </si>
  <si>
    <t>Las Vegas</t>
  </si>
  <si>
    <t>Katar</t>
  </si>
  <si>
    <t>Abu Dhabi</t>
  </si>
  <si>
    <t>Gewichtung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</si>
</sst>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;;;"/>
  </numFmts>
  <fonts count="6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u/>
      <sz val="12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-0.249977111117893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3">
    <xf numFmtId="0" fontId="0" fillId="0" borderId="0" xfId="0"/>
    <xf numFmtId="0" fontId="0" fillId="0" borderId="0" xfId="0" applyAlignment="1">
      <alignment horizontal="center"/>
    </xf>
    <xf numFmtId="0" fontId="3" fillId="0" borderId="0" xfId="0" applyFont="1" applyAlignment="1">
      <alignment horizontal="left"/>
    </xf>
    <xf numFmtId="10" fontId="0" fillId="0" borderId="0" xfId="1" applyNumberFormat="1" applyFont="1" applyAlignment="1">
      <alignment horizontal="center"/>
    </xf>
    <xf numFmtId="0" fontId="0" fillId="2" borderId="0" xfId="0" applyFill="1"/>
    <xf numFmtId="164" fontId="0" fillId="2" borderId="0" xfId="0" applyNumberFormat="1" applyFill="1" applyAlignment="1">
      <alignment horizontal="center"/>
    </xf>
    <xf numFmtId="0" fontId="0" fillId="3" borderId="0" xfId="0" applyFill="1"/>
    <xf numFmtId="164" fontId="0" fillId="3" borderId="0" xfId="0" applyNumberFormat="1" applyFill="1" applyAlignment="1">
      <alignment horizontal="center"/>
    </xf>
    <xf numFmtId="0" fontId="0" fillId="4" borderId="0" xfId="0" applyFill="1"/>
    <xf numFmtId="164" fontId="0" fillId="4" borderId="0" xfId="0" applyNumberFormat="1" applyFill="1" applyAlignment="1">
      <alignment horizontal="center"/>
    </xf>
    <xf numFmtId="164" fontId="0" fillId="0" borderId="0" xfId="0" applyNumberFormat="1" applyAlignment="1">
      <alignment horizontal="center"/>
    </xf>
    <xf numFmtId="2" fontId="2" fillId="0" borderId="0" xfId="0" applyNumberFormat="1" applyFont="1" applyAlignment="1">
      <alignment horizontal="center"/>
    </xf>
    <xf numFmtId="165" fontId="3" fillId="0" borderId="0" xfId="0" applyNumberFormat="1" applyFont="1" applyAlignment="1">
      <alignment horizontal="left"/>
    </xf>
    <xf numFmtId="165" fontId="0" fillId="0" borderId="0" xfId="0" applyNumberFormat="1"/>
    <xf numFmtId="165" fontId="4" fillId="0" borderId="0" xfId="0" applyNumberFormat="1" applyFont="1"/>
    <xf numFmtId="165" fontId="4" fillId="0" borderId="0" xfId="0" applyNumberFormat="1" applyFont="1" applyAlignment="1">
      <alignment horizontal="center"/>
    </xf>
    <xf numFmtId="165" fontId="5" fillId="0" borderId="0" xfId="0" applyNumberFormat="1" applyFont="1"/>
    <xf numFmtId="165" fontId="3" fillId="0" borderId="0" xfId="0" applyNumberFormat="1" applyFont="1" applyAlignment="1">
      <alignment horizontal="center"/>
    </xf>
    <xf numFmtId="165" fontId="5" fillId="0" borderId="0" xfId="0" applyNumberFormat="1" applyFont="1" applyAlignment="1">
      <alignment horizontal="center"/>
    </xf>
    <xf numFmtId="165" fontId="3" fillId="0" borderId="0" xfId="0" applyNumberFormat="1" applyFont="1" applyAlignment="1">
      <alignment horizontal="center" wrapText="1"/>
    </xf>
    <xf numFmtId="165" fontId="3" fillId="0" borderId="0" xfId="0" applyNumberFormat="1" applyFont="1"/>
    <xf numFmtId="2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</cellXfs>
  <cellStyles count="2">
    <cellStyle name="Prozent" xfId="1" builtinId="5"/>
    <cellStyle name="Standard" xfId="0" builtinId="0"/>
  </cellStyles>
  <dxfs count="1"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647700</xdr:colOff>
      <xdr:row>16</xdr:row>
      <xdr:rowOff>25400</xdr:rowOff>
    </xdr:from>
    <xdr:to>
      <xdr:col>8</xdr:col>
      <xdr:colOff>1117600</xdr:colOff>
      <xdr:row>18</xdr:row>
      <xdr:rowOff>165100</xdr:rowOff>
    </xdr:to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2AD8321C-975E-664E-BF77-DED74345B1E6}"/>
            </a:ext>
          </a:extLst>
        </xdr:cNvPr>
        <xdr:cNvSpPr txBox="1"/>
      </xdr:nvSpPr>
      <xdr:spPr>
        <a:xfrm>
          <a:off x="7734300" y="3276600"/>
          <a:ext cx="2895600" cy="5461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400"/>
            <a:t>Hier ist das von uns ermittelte</a:t>
          </a:r>
          <a:r>
            <a:rPr lang="de-DE" sz="1400" baseline="0"/>
            <a:t> Ranking der Racetracks.</a:t>
          </a:r>
          <a:endParaRPr lang="de-DE" sz="1400"/>
        </a:p>
      </xdr:txBody>
    </xdr:sp>
    <xdr:clientData/>
  </xdr:twoCellAnchor>
  <xdr:twoCellAnchor>
    <xdr:from>
      <xdr:col>3</xdr:col>
      <xdr:colOff>88900</xdr:colOff>
      <xdr:row>27</xdr:row>
      <xdr:rowOff>127000</xdr:rowOff>
    </xdr:from>
    <xdr:to>
      <xdr:col>6</xdr:col>
      <xdr:colOff>723900</xdr:colOff>
      <xdr:row>33</xdr:row>
      <xdr:rowOff>38100</xdr:rowOff>
    </xdr:to>
    <xdr:sp macro="" textlink="">
      <xdr:nvSpPr>
        <xdr:cNvPr id="4" name="Textfeld 3">
          <a:extLst>
            <a:ext uri="{FF2B5EF4-FFF2-40B4-BE49-F238E27FC236}">
              <a16:creationId xmlns:a16="http://schemas.microsoft.com/office/drawing/2014/main" id="{2021B040-C496-374C-9B00-C08A59E49C03}"/>
            </a:ext>
          </a:extLst>
        </xdr:cNvPr>
        <xdr:cNvSpPr txBox="1"/>
      </xdr:nvSpPr>
      <xdr:spPr>
        <a:xfrm>
          <a:off x="4864100" y="5600700"/>
          <a:ext cx="2946400" cy="10541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400"/>
            <a:t>Hier ist die </a:t>
          </a:r>
          <a:r>
            <a:rPr lang="de-DE" sz="1400" baseline="0"/>
            <a:t>prozentuale Gewichtung der von uns durch Korrelation ermittelten Werte.</a:t>
          </a:r>
          <a:endParaRPr lang="de-DE" sz="1400"/>
        </a:p>
      </xdr:txBody>
    </xdr:sp>
    <xdr:clientData/>
  </xdr:twoCellAnchor>
  <xdr:twoCellAnchor>
    <xdr:from>
      <xdr:col>1</xdr:col>
      <xdr:colOff>12700</xdr:colOff>
      <xdr:row>1</xdr:row>
      <xdr:rowOff>12700</xdr:rowOff>
    </xdr:from>
    <xdr:to>
      <xdr:col>2</xdr:col>
      <xdr:colOff>0</xdr:colOff>
      <xdr:row>29</xdr:row>
      <xdr:rowOff>0</xdr:rowOff>
    </xdr:to>
    <xdr:sp macro="" textlink="">
      <xdr:nvSpPr>
        <xdr:cNvPr id="6" name="Rechteck 5">
          <a:extLst>
            <a:ext uri="{FF2B5EF4-FFF2-40B4-BE49-F238E27FC236}">
              <a16:creationId xmlns:a16="http://schemas.microsoft.com/office/drawing/2014/main" id="{E86E6D75-2808-AB46-92A5-89E516916541}"/>
            </a:ext>
          </a:extLst>
        </xdr:cNvPr>
        <xdr:cNvSpPr/>
      </xdr:nvSpPr>
      <xdr:spPr>
        <a:xfrm>
          <a:off x="2095500" y="215900"/>
          <a:ext cx="774700" cy="5638800"/>
        </a:xfrm>
        <a:prstGeom prst="rect">
          <a:avLst/>
        </a:prstGeom>
        <a:noFill/>
        <a:ln w="19050">
          <a:solidFill>
            <a:schemeClr val="accent2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3</xdr:col>
      <xdr:colOff>0</xdr:colOff>
      <xdr:row>1</xdr:row>
      <xdr:rowOff>12700</xdr:rowOff>
    </xdr:from>
    <xdr:to>
      <xdr:col>5</xdr:col>
      <xdr:colOff>431800</xdr:colOff>
      <xdr:row>24</xdr:row>
      <xdr:rowOff>190500</xdr:rowOff>
    </xdr:to>
    <xdr:sp macro="" textlink="">
      <xdr:nvSpPr>
        <xdr:cNvPr id="7" name="Rechteck 6">
          <a:extLst>
            <a:ext uri="{FF2B5EF4-FFF2-40B4-BE49-F238E27FC236}">
              <a16:creationId xmlns:a16="http://schemas.microsoft.com/office/drawing/2014/main" id="{C4B5AAC8-339D-7B47-A32D-8DAE525A6B2B}"/>
            </a:ext>
          </a:extLst>
        </xdr:cNvPr>
        <xdr:cNvSpPr/>
      </xdr:nvSpPr>
      <xdr:spPr>
        <a:xfrm>
          <a:off x="4775200" y="215900"/>
          <a:ext cx="2298700" cy="4851400"/>
        </a:xfrm>
        <a:prstGeom prst="rect">
          <a:avLst/>
        </a:prstGeom>
        <a:noFill/>
        <a:ln w="19050">
          <a:solidFill>
            <a:schemeClr val="accent6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2</xdr:col>
      <xdr:colOff>0</xdr:colOff>
      <xdr:row>14</xdr:row>
      <xdr:rowOff>190500</xdr:rowOff>
    </xdr:from>
    <xdr:to>
      <xdr:col>3</xdr:col>
      <xdr:colOff>88900</xdr:colOff>
      <xdr:row>30</xdr:row>
      <xdr:rowOff>82550</xdr:rowOff>
    </xdr:to>
    <xdr:cxnSp macro="">
      <xdr:nvCxnSpPr>
        <xdr:cNvPr id="9" name="Gerade Verbindung 8">
          <a:extLst>
            <a:ext uri="{FF2B5EF4-FFF2-40B4-BE49-F238E27FC236}">
              <a16:creationId xmlns:a16="http://schemas.microsoft.com/office/drawing/2014/main" id="{7A492BD4-2AE6-D742-9ACC-7CB05744D9C6}"/>
            </a:ext>
          </a:extLst>
        </xdr:cNvPr>
        <xdr:cNvCxnSpPr>
          <a:stCxn id="4" idx="1"/>
          <a:endCxn id="6" idx="3"/>
        </xdr:cNvCxnSpPr>
      </xdr:nvCxnSpPr>
      <xdr:spPr>
        <a:xfrm flipH="1" flipV="1">
          <a:off x="2870200" y="3035300"/>
          <a:ext cx="901700" cy="3092450"/>
        </a:xfrm>
        <a:prstGeom prst="line">
          <a:avLst/>
        </a:prstGeom>
        <a:ln w="19050">
          <a:solidFill>
            <a:schemeClr val="accent2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431800</xdr:colOff>
      <xdr:row>12</xdr:row>
      <xdr:rowOff>184150</xdr:rowOff>
    </xdr:from>
    <xdr:to>
      <xdr:col>6</xdr:col>
      <xdr:colOff>647700</xdr:colOff>
      <xdr:row>17</xdr:row>
      <xdr:rowOff>95250</xdr:rowOff>
    </xdr:to>
    <xdr:cxnSp macro="">
      <xdr:nvCxnSpPr>
        <xdr:cNvPr id="10" name="Gerade Verbindung 9">
          <a:extLst>
            <a:ext uri="{FF2B5EF4-FFF2-40B4-BE49-F238E27FC236}">
              <a16:creationId xmlns:a16="http://schemas.microsoft.com/office/drawing/2014/main" id="{FC79AD7B-A184-CE4D-A5BD-1651E7EF1D86}"/>
            </a:ext>
          </a:extLst>
        </xdr:cNvPr>
        <xdr:cNvCxnSpPr>
          <a:stCxn id="3" idx="1"/>
          <a:endCxn id="7" idx="3"/>
        </xdr:cNvCxnSpPr>
      </xdr:nvCxnSpPr>
      <xdr:spPr>
        <a:xfrm flipH="1" flipV="1">
          <a:off x="7073900" y="2622550"/>
          <a:ext cx="660400" cy="927100"/>
        </a:xfrm>
        <a:prstGeom prst="line">
          <a:avLst/>
        </a:prstGeom>
        <a:ln w="19050">
          <a:solidFill>
            <a:schemeClr val="accent6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B49600-3061-7240-A643-99DCBE7C4C7A}">
  <dimension ref="A1:AN328"/>
  <sheetViews>
    <sheetView tabSelected="1" zoomScaleNormal="119" workbookViewId="0">
      <selection activeCell="J26" sqref="J26"/>
    </sheetView>
  </sheetViews>
  <sheetFormatPr baseColWidth="10" defaultColWidth="8.83203125" defaultRowHeight="15.75" customHeight="1" x14ac:dyDescent="0.2"/>
  <cols>
    <col min="1" max="1" width="27.33203125" customWidth="1"/>
    <col min="2" max="2" width="10.33203125" customWidth="1"/>
    <col min="3" max="3" width="10.6640625" style="1" customWidth="1"/>
    <col min="4" max="4" width="9.5" style="1" customWidth="1"/>
    <col min="5" max="5" width="15" style="1" bestFit="1" customWidth="1"/>
    <col min="6" max="6" width="5.83203125" style="1" customWidth="1"/>
    <col min="7" max="7" width="17.1640625" style="1" bestFit="1" customWidth="1"/>
    <col min="8" max="8" width="14.6640625" style="1" bestFit="1" customWidth="1"/>
    <col min="9" max="9" width="15.33203125" style="1" bestFit="1" customWidth="1"/>
    <col min="10" max="10" width="11.6640625" style="1" bestFit="1" customWidth="1"/>
    <col min="11" max="11" width="11.5" style="1" bestFit="1" customWidth="1"/>
    <col min="12" max="12" width="19.6640625" style="1" bestFit="1" customWidth="1"/>
    <col min="13" max="13" width="12.33203125" style="1" bestFit="1" customWidth="1"/>
    <col min="14" max="14" width="12.6640625" style="1" bestFit="1" customWidth="1"/>
    <col min="15" max="15" width="13.33203125" style="1" bestFit="1" customWidth="1"/>
    <col min="16" max="16" width="12" style="1" bestFit="1" customWidth="1"/>
    <col min="17" max="17" width="11.6640625" style="1" bestFit="1" customWidth="1"/>
    <col min="18" max="18" width="9.83203125" style="1" bestFit="1" customWidth="1"/>
    <col min="19" max="19" width="10.1640625" style="1" bestFit="1" customWidth="1"/>
    <col min="20" max="20" width="12.83203125" style="1" bestFit="1" customWidth="1"/>
    <col min="21" max="21" width="19.6640625" style="1" bestFit="1" customWidth="1"/>
    <col min="22" max="22" width="17.1640625" style="1" bestFit="1" customWidth="1"/>
    <col min="23" max="23" width="9" style="1" bestFit="1" customWidth="1"/>
    <col min="24" max="24" width="13.83203125" style="1" bestFit="1" customWidth="1"/>
    <col min="25" max="25" width="23.33203125" style="1" customWidth="1"/>
    <col min="26" max="26" width="21.5" style="1" customWidth="1"/>
    <col min="27" max="27" width="22.6640625" style="1" bestFit="1" customWidth="1"/>
    <col min="28" max="28" width="13.1640625" style="1" bestFit="1" customWidth="1"/>
    <col min="29" max="29" width="9.6640625" style="1" bestFit="1" customWidth="1"/>
    <col min="30" max="30" width="16.1640625" bestFit="1" customWidth="1"/>
    <col min="31" max="31" width="15.5" customWidth="1"/>
    <col min="32" max="32" width="12.5" customWidth="1"/>
    <col min="33" max="33" width="11.6640625" customWidth="1"/>
  </cols>
  <sheetData>
    <row r="1" spans="1:40" ht="16" x14ac:dyDescent="0.2">
      <c r="B1" t="s">
        <v>0</v>
      </c>
      <c r="C1"/>
      <c r="D1" t="s">
        <v>1</v>
      </c>
      <c r="E1" t="s">
        <v>2</v>
      </c>
      <c r="F1" t="s">
        <v>3</v>
      </c>
    </row>
    <row r="2" spans="1:40" ht="16" x14ac:dyDescent="0.2">
      <c r="A2" s="2" t="s">
        <v>4</v>
      </c>
      <c r="B2" s="3">
        <v>4.6412877898074516E-2</v>
      </c>
      <c r="C2"/>
      <c r="D2" s="4">
        <v>1</v>
      </c>
      <c r="E2" s="4" t="str" cm="1">
        <f t="array" ref="E2:F25">_xlfn._xlws.SORT(AE34:AF57,2,-1,FALSE)</f>
        <v>Brasilien</v>
      </c>
      <c r="F2" s="5">
        <v>3.5503832212704056</v>
      </c>
      <c r="AH2" s="1"/>
      <c r="AI2" s="1"/>
      <c r="AJ2" s="1"/>
      <c r="AK2" s="1"/>
      <c r="AL2" s="1"/>
      <c r="AM2" s="1"/>
      <c r="AN2" s="1"/>
    </row>
    <row r="3" spans="1:40" ht="16" x14ac:dyDescent="0.2">
      <c r="A3" s="2" t="s">
        <v>5</v>
      </c>
      <c r="B3" s="3">
        <v>6.2865608451344493E-2</v>
      </c>
      <c r="C3"/>
      <c r="D3" s="6">
        <v>2</v>
      </c>
      <c r="E3" s="6" t="str">
        <v>Mexiko</v>
      </c>
      <c r="F3" s="7">
        <v>3.5109573414242927</v>
      </c>
      <c r="AH3" s="11"/>
      <c r="AI3" s="11"/>
      <c r="AJ3" s="11"/>
      <c r="AK3" s="11"/>
    </row>
    <row r="4" spans="1:40" ht="16" x14ac:dyDescent="0.2">
      <c r="A4" s="2" t="s">
        <v>6</v>
      </c>
      <c r="B4" s="3">
        <v>2.5628532741332012E-2</v>
      </c>
      <c r="C4"/>
      <c r="D4" s="8">
        <v>3</v>
      </c>
      <c r="E4" s="8" t="str">
        <v>Katar</v>
      </c>
      <c r="F4" s="9">
        <v>3.4992986397851666</v>
      </c>
    </row>
    <row r="5" spans="1:40" ht="16" x14ac:dyDescent="0.2">
      <c r="A5" s="2" t="s">
        <v>7</v>
      </c>
      <c r="B5" s="3">
        <v>0.11145757524566295</v>
      </c>
      <c r="C5"/>
      <c r="D5">
        <v>4</v>
      </c>
      <c r="E5" t="str">
        <v>China</v>
      </c>
      <c r="F5" s="10">
        <v>3.4781516016468701</v>
      </c>
    </row>
    <row r="6" spans="1:40" ht="16" x14ac:dyDescent="0.2">
      <c r="A6" s="2" t="s">
        <v>8</v>
      </c>
      <c r="B6" s="3">
        <v>7.3194062440414251E-2</v>
      </c>
      <c r="C6"/>
      <c r="D6">
        <v>5</v>
      </c>
      <c r="E6" t="str">
        <v>Japan</v>
      </c>
      <c r="F6" s="10">
        <v>3.3199901693095133</v>
      </c>
    </row>
    <row r="7" spans="1:40" ht="16" x14ac:dyDescent="0.2">
      <c r="A7" s="2" t="s">
        <v>9</v>
      </c>
      <c r="B7" s="3">
        <v>1.3111152259349976E-2</v>
      </c>
      <c r="C7"/>
      <c r="D7">
        <v>6</v>
      </c>
      <c r="E7" t="str">
        <v>Niederlande</v>
      </c>
      <c r="F7" s="10">
        <v>3.2877586959365903</v>
      </c>
    </row>
    <row r="8" spans="1:40" ht="16" x14ac:dyDescent="0.2">
      <c r="A8" s="2" t="s">
        <v>10</v>
      </c>
      <c r="B8" s="3">
        <v>7.1376200456840337E-3</v>
      </c>
      <c r="C8"/>
      <c r="D8">
        <v>7</v>
      </c>
      <c r="E8" t="str">
        <v>Monza</v>
      </c>
      <c r="F8" s="10">
        <v>3.2832696412579372</v>
      </c>
    </row>
    <row r="9" spans="1:40" ht="16" x14ac:dyDescent="0.2">
      <c r="A9" s="2" t="s">
        <v>11</v>
      </c>
      <c r="B9" s="3">
        <v>4.2815533225530882E-2</v>
      </c>
      <c r="C9"/>
      <c r="D9">
        <v>8</v>
      </c>
      <c r="E9" t="str">
        <v>Imola</v>
      </c>
      <c r="F9" s="10">
        <v>3.2694156373834931</v>
      </c>
    </row>
    <row r="10" spans="1:40" ht="16" x14ac:dyDescent="0.2">
      <c r="A10" s="2" t="s">
        <v>12</v>
      </c>
      <c r="B10" s="3">
        <v>4.50415833725617E-2</v>
      </c>
      <c r="C10"/>
      <c r="D10">
        <v>9</v>
      </c>
      <c r="E10" t="str">
        <v>Belgien</v>
      </c>
      <c r="F10" s="10">
        <v>3.2629259200880516</v>
      </c>
    </row>
    <row r="11" spans="1:40" ht="16" x14ac:dyDescent="0.2">
      <c r="A11" s="2" t="s">
        <v>13</v>
      </c>
      <c r="B11" s="3">
        <v>6.6897423177083261E-3</v>
      </c>
      <c r="C11"/>
      <c r="D11">
        <v>10</v>
      </c>
      <c r="E11" t="str">
        <v>Ungarn</v>
      </c>
      <c r="F11" s="10">
        <v>3.2371377021648806</v>
      </c>
    </row>
    <row r="12" spans="1:40" ht="16" x14ac:dyDescent="0.2">
      <c r="A12" s="2" t="s">
        <v>14</v>
      </c>
      <c r="B12" s="3">
        <v>2.1953637669654058E-3</v>
      </c>
      <c r="C12"/>
      <c r="D12">
        <v>11</v>
      </c>
      <c r="E12" t="str">
        <v>Spanien</v>
      </c>
      <c r="F12" s="10">
        <v>3.1975740053351256</v>
      </c>
    </row>
    <row r="13" spans="1:40" ht="16" x14ac:dyDescent="0.2">
      <c r="A13" s="2" t="s">
        <v>15</v>
      </c>
      <c r="B13" s="3">
        <v>4.6210096543078932E-3</v>
      </c>
      <c r="C13"/>
      <c r="D13">
        <v>12</v>
      </c>
      <c r="E13" t="str">
        <v>Monaco</v>
      </c>
      <c r="F13" s="10">
        <v>3.1454224868307636</v>
      </c>
    </row>
    <row r="14" spans="1:40" ht="16" x14ac:dyDescent="0.2">
      <c r="A14" s="2" t="s">
        <v>16</v>
      </c>
      <c r="B14" s="3">
        <v>3.4890972160240868E-2</v>
      </c>
      <c r="C14"/>
      <c r="D14">
        <v>13</v>
      </c>
      <c r="E14" t="str">
        <v xml:space="preserve">Kanada </v>
      </c>
      <c r="F14" s="10">
        <v>3.1249270663462303</v>
      </c>
    </row>
    <row r="15" spans="1:40" ht="16" x14ac:dyDescent="0.2">
      <c r="A15" s="2" t="s">
        <v>17</v>
      </c>
      <c r="B15" s="3">
        <v>2.5221541286659595E-2</v>
      </c>
      <c r="C15"/>
      <c r="D15">
        <v>14</v>
      </c>
      <c r="E15" t="str">
        <v>Abu Dhabi</v>
      </c>
      <c r="F15" s="10">
        <v>3.0880995008699195</v>
      </c>
    </row>
    <row r="16" spans="1:40" ht="16" x14ac:dyDescent="0.2">
      <c r="A16" s="2" t="s">
        <v>18</v>
      </c>
      <c r="B16" s="3">
        <v>3.8140991005002683E-3</v>
      </c>
      <c r="C16"/>
      <c r="D16">
        <v>15</v>
      </c>
      <c r="E16" t="str">
        <v>Österreich</v>
      </c>
      <c r="F16" s="10">
        <v>3.0401573882836583</v>
      </c>
    </row>
    <row r="17" spans="1:6" ht="16" x14ac:dyDescent="0.2">
      <c r="A17" s="2" t="s">
        <v>19</v>
      </c>
      <c r="B17" s="3">
        <v>0.100924089710119</v>
      </c>
      <c r="C17"/>
      <c r="D17">
        <v>16</v>
      </c>
      <c r="E17" t="str">
        <v>Aserbaidschan</v>
      </c>
      <c r="F17" s="10">
        <v>3.0072022015299984</v>
      </c>
    </row>
    <row r="18" spans="1:6" ht="16" x14ac:dyDescent="0.2">
      <c r="A18" s="2" t="s">
        <v>20</v>
      </c>
      <c r="B18" s="3">
        <v>6.2511460075195202E-2</v>
      </c>
      <c r="C18"/>
      <c r="D18">
        <v>17</v>
      </c>
      <c r="E18" t="str">
        <v>Großbritanien</v>
      </c>
      <c r="F18" s="10">
        <v>3.0039826783940398</v>
      </c>
    </row>
    <row r="19" spans="1:6" ht="16" x14ac:dyDescent="0.2">
      <c r="A19" s="2" t="s">
        <v>21</v>
      </c>
      <c r="B19" s="3">
        <v>8.9250618890686154E-2</v>
      </c>
      <c r="C19"/>
      <c r="D19">
        <v>18</v>
      </c>
      <c r="E19" t="str">
        <v>Australien</v>
      </c>
      <c r="F19" s="10">
        <v>3.0032210943747941</v>
      </c>
    </row>
    <row r="20" spans="1:6" ht="16" x14ac:dyDescent="0.2">
      <c r="A20" s="2" t="s">
        <v>22</v>
      </c>
      <c r="B20" s="3">
        <v>1.3826109239313945E-2</v>
      </c>
      <c r="C20"/>
      <c r="D20">
        <v>19</v>
      </c>
      <c r="E20" t="str">
        <v>Singapur</v>
      </c>
      <c r="F20" s="10">
        <v>2.9265846239650579</v>
      </c>
    </row>
    <row r="21" spans="1:6" ht="16" x14ac:dyDescent="0.2">
      <c r="A21" s="2" t="s">
        <v>23</v>
      </c>
      <c r="B21" s="3">
        <v>9.442864066008836E-3</v>
      </c>
      <c r="C21"/>
      <c r="D21">
        <v>20</v>
      </c>
      <c r="E21" t="str">
        <v>Bahrain</v>
      </c>
      <c r="F21" s="10">
        <v>2.849532544141435</v>
      </c>
    </row>
    <row r="22" spans="1:6" ht="16" x14ac:dyDescent="0.2">
      <c r="A22" s="2" t="s">
        <v>24</v>
      </c>
      <c r="B22" s="3">
        <v>1.0204158989199278E-2</v>
      </c>
      <c r="C22"/>
      <c r="D22">
        <v>21</v>
      </c>
      <c r="E22" t="str">
        <v>Las Vegas</v>
      </c>
      <c r="F22" s="10">
        <v>2.8322642409920546</v>
      </c>
    </row>
    <row r="23" spans="1:6" ht="16" x14ac:dyDescent="0.2">
      <c r="A23" s="2" t="s">
        <v>25</v>
      </c>
      <c r="B23" s="3">
        <v>1.7964117140129351E-2</v>
      </c>
      <c r="C23"/>
      <c r="D23">
        <v>22</v>
      </c>
      <c r="E23" t="str">
        <v>Saudi-Arabien</v>
      </c>
      <c r="F23" s="10">
        <v>2.8167801810743875</v>
      </c>
    </row>
    <row r="24" spans="1:6" ht="16" x14ac:dyDescent="0.2">
      <c r="A24" s="2" t="s">
        <v>26</v>
      </c>
      <c r="B24" s="3">
        <v>5.4156568028006807E-2</v>
      </c>
      <c r="C24"/>
      <c r="D24">
        <v>23</v>
      </c>
      <c r="E24" t="str">
        <v>Miami</v>
      </c>
      <c r="F24" s="10">
        <v>2.6957733120835363</v>
      </c>
    </row>
    <row r="25" spans="1:6" ht="16" x14ac:dyDescent="0.2">
      <c r="A25" s="2" t="s">
        <v>27</v>
      </c>
      <c r="B25" s="3">
        <v>0</v>
      </c>
      <c r="C25"/>
      <c r="D25">
        <v>24</v>
      </c>
      <c r="E25" t="str">
        <v>Texas</v>
      </c>
      <c r="F25" s="10">
        <v>2.5953639216680022</v>
      </c>
    </row>
    <row r="26" spans="1:6" ht="16" x14ac:dyDescent="0.2">
      <c r="A26" s="2" t="s">
        <v>28</v>
      </c>
      <c r="B26" s="3">
        <v>2.7829341311129716E-2</v>
      </c>
      <c r="C26"/>
      <c r="D26"/>
      <c r="E26"/>
      <c r="F26"/>
    </row>
    <row r="27" spans="1:6" ht="15.75" customHeight="1" x14ac:dyDescent="0.2">
      <c r="A27" s="2" t="s">
        <v>29</v>
      </c>
      <c r="B27" s="3">
        <v>7.8435402633860771E-2</v>
      </c>
      <c r="C27"/>
      <c r="D27"/>
      <c r="E27"/>
      <c r="F27"/>
    </row>
    <row r="28" spans="1:6" ht="15.75" customHeight="1" x14ac:dyDescent="0.2">
      <c r="A28" s="2" t="s">
        <v>30</v>
      </c>
      <c r="B28" s="3">
        <v>3.0357995950013743E-2</v>
      </c>
      <c r="C28"/>
      <c r="D28"/>
      <c r="E28"/>
      <c r="F28"/>
    </row>
    <row r="29" spans="1:6" ht="15.75" customHeight="1" x14ac:dyDescent="0.2">
      <c r="A29" s="2" t="s">
        <v>31</v>
      </c>
      <c r="B29" s="3">
        <v>0</v>
      </c>
      <c r="C29"/>
      <c r="D29"/>
      <c r="E29"/>
      <c r="F29"/>
    </row>
    <row r="30" spans="1:6" ht="15.75" customHeight="1" x14ac:dyDescent="0.2">
      <c r="A30" s="12"/>
      <c r="C30"/>
      <c r="D30"/>
      <c r="E30"/>
      <c r="F30"/>
    </row>
    <row r="31" spans="1:6" ht="15.75" customHeight="1" x14ac:dyDescent="0.2">
      <c r="C31"/>
      <c r="D31"/>
      <c r="E31"/>
      <c r="F31"/>
    </row>
    <row r="33" spans="1:33" s="13" customFormat="1" ht="15.75" customHeight="1" x14ac:dyDescent="0.2">
      <c r="A33" s="14"/>
      <c r="B33" s="15" t="s">
        <v>2</v>
      </c>
      <c r="C33" s="15" t="s">
        <v>4</v>
      </c>
      <c r="D33" s="15" t="s">
        <v>5</v>
      </c>
      <c r="E33" s="15" t="s">
        <v>32</v>
      </c>
      <c r="F33" s="15" t="s">
        <v>33</v>
      </c>
      <c r="G33" s="15" t="s">
        <v>34</v>
      </c>
      <c r="H33" s="15" t="s">
        <v>35</v>
      </c>
      <c r="I33" s="15" t="s">
        <v>36</v>
      </c>
      <c r="J33" s="15" t="s">
        <v>11</v>
      </c>
      <c r="K33" s="15" t="s">
        <v>12</v>
      </c>
      <c r="L33" s="15" t="s">
        <v>13</v>
      </c>
      <c r="M33" s="15" t="s">
        <v>14</v>
      </c>
      <c r="N33" s="15" t="s">
        <v>15</v>
      </c>
      <c r="O33" s="15" t="s">
        <v>37</v>
      </c>
      <c r="P33" s="15" t="s">
        <v>17</v>
      </c>
      <c r="Q33" s="15" t="s">
        <v>18</v>
      </c>
      <c r="R33" s="15" t="s">
        <v>19</v>
      </c>
      <c r="S33" s="15" t="s">
        <v>20</v>
      </c>
      <c r="T33" s="15" t="s">
        <v>21</v>
      </c>
      <c r="U33" s="15" t="s">
        <v>38</v>
      </c>
      <c r="V33" s="15" t="s">
        <v>39</v>
      </c>
      <c r="W33" s="15" t="s">
        <v>40</v>
      </c>
      <c r="X33" s="15" t="s">
        <v>25</v>
      </c>
      <c r="Y33" s="15" t="s">
        <v>26</v>
      </c>
      <c r="Z33" s="14" t="s">
        <v>27</v>
      </c>
      <c r="AA33" s="15" t="s">
        <v>41</v>
      </c>
      <c r="AB33" s="15" t="s">
        <v>29</v>
      </c>
      <c r="AC33" s="15" t="s">
        <v>30</v>
      </c>
      <c r="AD33" s="14" t="s">
        <v>31</v>
      </c>
      <c r="AE33" s="15" t="s">
        <v>2</v>
      </c>
      <c r="AF33" s="15" t="s">
        <v>42</v>
      </c>
      <c r="AG33" s="15" t="s">
        <v>43</v>
      </c>
    </row>
    <row r="34" spans="1:33" s="13" customFormat="1" ht="15.75" customHeight="1" x14ac:dyDescent="0.2">
      <c r="A34" s="16"/>
      <c r="B34" s="17" t="s">
        <v>44</v>
      </c>
      <c r="C34" s="18">
        <v>3.5371428571428569</v>
      </c>
      <c r="D34" s="18">
        <v>1.7682851874615857</v>
      </c>
      <c r="E34" s="18">
        <v>4.1683615819209034</v>
      </c>
      <c r="F34" s="18">
        <v>3.2666666666666666</v>
      </c>
      <c r="G34" s="17">
        <v>2.9832335329341317</v>
      </c>
      <c r="H34" s="17">
        <v>2.6216216216216219</v>
      </c>
      <c r="I34" s="17">
        <v>2.5714285714285712</v>
      </c>
      <c r="J34" s="17">
        <v>3.9705882352941178</v>
      </c>
      <c r="K34" s="17">
        <v>4.3279999999999994</v>
      </c>
      <c r="L34" s="19">
        <v>1</v>
      </c>
      <c r="M34" s="17">
        <v>2.855467684755931</v>
      </c>
      <c r="N34" s="17">
        <v>2.6470588235294117</v>
      </c>
      <c r="O34" s="17">
        <v>2.4794520547945202</v>
      </c>
      <c r="P34" s="17">
        <v>1.9411764705882353</v>
      </c>
      <c r="Q34" s="19">
        <v>1</v>
      </c>
      <c r="R34" s="17">
        <v>4.8161764705882355</v>
      </c>
      <c r="S34" s="17">
        <v>1.6153846153846154</v>
      </c>
      <c r="T34" s="17">
        <v>1</v>
      </c>
      <c r="U34" s="17">
        <v>4</v>
      </c>
      <c r="V34" s="17">
        <v>3.8599303135888499</v>
      </c>
      <c r="W34" s="17">
        <v>1.25</v>
      </c>
      <c r="X34" s="17">
        <v>1.6868686868686869</v>
      </c>
      <c r="Y34" s="17">
        <v>4</v>
      </c>
      <c r="Z34" s="17">
        <v>5</v>
      </c>
      <c r="AA34" s="17">
        <v>4</v>
      </c>
      <c r="AB34" s="17">
        <v>3.4782608695652182</v>
      </c>
      <c r="AC34" s="17">
        <v>1.4688832054560956</v>
      </c>
      <c r="AD34" s="17">
        <v>3.3999999999999986</v>
      </c>
      <c r="AE34" s="17" t="s">
        <v>44</v>
      </c>
      <c r="AF34" s="17">
        <f t="shared" ref="AF34:AF57" si="0">C34*$C$58+D34*$D$58+E34*$E$58+F34*$F$58+G34*$G$58+H34*$H$58+I34*$I$58+J34*$J$58+K34*$K$58+L34*$L$58+M34*$M$58+N34*$N$58+O34*$O$58+P34*$P$58+Q34*$Q$58+R34*$R$58+S34*$S$58+T34*$T$58+U34*$U$58+V34*$V$58+W34*$W$58+X34*$X$58+Y34*$Y$58+Z34*$Z$58+AA34*$AA$58+AB34*$AB$58+AC34*$AC$58+AD34*$AD$58</f>
        <v>3.0032210943747941</v>
      </c>
      <c r="AG34" s="17">
        <f t="shared" ref="AG34:AG57" si="1">RANK(AF34,$AF$34:$AF$57,0)</f>
        <v>18</v>
      </c>
    </row>
    <row r="35" spans="1:33" s="13" customFormat="1" ht="15.75" customHeight="1" x14ac:dyDescent="0.2">
      <c r="A35" s="20"/>
      <c r="B35" s="17" t="s">
        <v>45</v>
      </c>
      <c r="C35" s="17">
        <v>5</v>
      </c>
      <c r="D35" s="17">
        <v>2.6435156730178244</v>
      </c>
      <c r="E35" s="17">
        <v>3.8519774011299437</v>
      </c>
      <c r="F35" s="17">
        <v>5</v>
      </c>
      <c r="G35" s="17">
        <v>5</v>
      </c>
      <c r="H35" s="17">
        <v>2.7297297297297298</v>
      </c>
      <c r="I35" s="17">
        <v>1.2857142857142856</v>
      </c>
      <c r="J35" s="17">
        <v>4.2352941176470589</v>
      </c>
      <c r="K35" s="17">
        <v>4.1680000000000001</v>
      </c>
      <c r="L35" s="19">
        <v>5</v>
      </c>
      <c r="M35" s="17">
        <v>2.694027815653123</v>
      </c>
      <c r="N35" s="17">
        <v>2.4117647058823533</v>
      </c>
      <c r="O35" s="17">
        <v>2.0410958904109586</v>
      </c>
      <c r="P35" s="17">
        <v>2.4117647058823533</v>
      </c>
      <c r="Q35" s="19">
        <v>1</v>
      </c>
      <c r="R35" s="17">
        <v>1</v>
      </c>
      <c r="S35" s="17">
        <v>5</v>
      </c>
      <c r="T35" s="17">
        <v>4.914893617021276</v>
      </c>
      <c r="U35" s="17">
        <v>3.6666666666666665</v>
      </c>
      <c r="V35" s="17">
        <v>4.5121951219512191</v>
      </c>
      <c r="W35" s="17">
        <v>1.25</v>
      </c>
      <c r="X35" s="17">
        <v>2.6161616161616159</v>
      </c>
      <c r="Y35" s="17">
        <v>2</v>
      </c>
      <c r="Z35" s="17">
        <v>3</v>
      </c>
      <c r="AA35" s="17">
        <v>4</v>
      </c>
      <c r="AB35" s="17">
        <v>2.4608695652173918</v>
      </c>
      <c r="AC35" s="17">
        <v>1.3069053708439897</v>
      </c>
      <c r="AD35" s="17">
        <v>1</v>
      </c>
      <c r="AE35" s="17" t="s">
        <v>45</v>
      </c>
      <c r="AF35" s="17">
        <f t="shared" si="0"/>
        <v>3.4781516016468701</v>
      </c>
      <c r="AG35" s="17">
        <f t="shared" si="1"/>
        <v>4</v>
      </c>
    </row>
    <row r="36" spans="1:33" s="13" customFormat="1" ht="15.75" customHeight="1" x14ac:dyDescent="0.2">
      <c r="A36" s="20"/>
      <c r="B36" s="17" t="s">
        <v>46</v>
      </c>
      <c r="C36" s="17">
        <v>3.9714285714285715</v>
      </c>
      <c r="D36" s="17">
        <v>3.4007375537799631</v>
      </c>
      <c r="E36" s="17">
        <v>3.7715254237288134</v>
      </c>
      <c r="F36" s="17">
        <v>3.5725490196078433</v>
      </c>
      <c r="G36" s="17">
        <v>3.5772455089820361</v>
      </c>
      <c r="H36" s="17">
        <v>3.1621621621621623</v>
      </c>
      <c r="I36" s="17">
        <v>3.8571428571428572</v>
      </c>
      <c r="J36" s="17">
        <v>2.4264705882352944</v>
      </c>
      <c r="K36" s="17">
        <v>2.8879999999999999</v>
      </c>
      <c r="L36" s="19">
        <v>3</v>
      </c>
      <c r="M36" s="17">
        <v>2.3056994818652843</v>
      </c>
      <c r="N36" s="17">
        <v>2.0588235294117645</v>
      </c>
      <c r="O36" s="17">
        <v>2.9726027397260273</v>
      </c>
      <c r="P36" s="17">
        <v>2.8823529411764706</v>
      </c>
      <c r="Q36" s="19">
        <v>1</v>
      </c>
      <c r="R36" s="17">
        <v>2.0741935483870968</v>
      </c>
      <c r="S36" s="17">
        <v>3.4615384615384617</v>
      </c>
      <c r="T36" s="17">
        <v>4.914893617021276</v>
      </c>
      <c r="U36" s="17">
        <v>1.6666666666666665</v>
      </c>
      <c r="V36" s="17">
        <v>2.0687108013937285</v>
      </c>
      <c r="W36" s="17">
        <v>1</v>
      </c>
      <c r="X36" s="17">
        <v>1.6868686868686869</v>
      </c>
      <c r="Y36" s="17">
        <v>5</v>
      </c>
      <c r="Z36" s="17">
        <v>5</v>
      </c>
      <c r="AA36" s="17">
        <v>2</v>
      </c>
      <c r="AB36" s="17">
        <v>2.8260869565217392</v>
      </c>
      <c r="AC36" s="17">
        <v>5</v>
      </c>
      <c r="AD36" s="17">
        <v>1.7999999999999972</v>
      </c>
      <c r="AE36" s="17" t="s">
        <v>46</v>
      </c>
      <c r="AF36" s="17">
        <f t="shared" si="0"/>
        <v>3.3199901693095133</v>
      </c>
      <c r="AG36" s="17">
        <f t="shared" si="1"/>
        <v>5</v>
      </c>
    </row>
    <row r="37" spans="1:33" s="13" customFormat="1" ht="15.75" customHeight="1" x14ac:dyDescent="0.2">
      <c r="A37" s="20"/>
      <c r="B37" s="17" t="s">
        <v>47</v>
      </c>
      <c r="C37" s="17">
        <v>2.0285714285714285</v>
      </c>
      <c r="D37" s="17">
        <v>2.0288875230485557</v>
      </c>
      <c r="E37" s="17">
        <v>4.7288135593220337</v>
      </c>
      <c r="F37" s="17">
        <v>4.1862745098039209</v>
      </c>
      <c r="G37" s="17">
        <v>3.7017964071856286</v>
      </c>
      <c r="H37" s="17">
        <v>2.2972972972972974</v>
      </c>
      <c r="I37" s="17">
        <v>1.4285714285714286</v>
      </c>
      <c r="J37" s="17">
        <v>2.6470588235294117</v>
      </c>
      <c r="K37" s="17">
        <v>3.6880000000000002</v>
      </c>
      <c r="L37" s="19">
        <v>5</v>
      </c>
      <c r="M37" s="17">
        <v>2.7365694027815652</v>
      </c>
      <c r="N37" s="17">
        <v>2.5294117647058822</v>
      </c>
      <c r="O37" s="17">
        <v>2.0410958904109586</v>
      </c>
      <c r="P37" s="17">
        <v>2.1764705882352944</v>
      </c>
      <c r="Q37" s="19">
        <v>1</v>
      </c>
      <c r="R37" s="17">
        <v>1.964285714285714</v>
      </c>
      <c r="S37" s="17">
        <v>3.4615384615384617</v>
      </c>
      <c r="T37" s="17">
        <v>5</v>
      </c>
      <c r="U37" s="17">
        <v>1</v>
      </c>
      <c r="V37" s="17">
        <v>1</v>
      </c>
      <c r="W37" s="17">
        <v>1</v>
      </c>
      <c r="X37" s="17">
        <v>1.9696969696969697</v>
      </c>
      <c r="Y37" s="17">
        <v>1</v>
      </c>
      <c r="Z37" s="17">
        <v>3</v>
      </c>
      <c r="AA37" s="17">
        <v>3</v>
      </c>
      <c r="AB37" s="17">
        <v>1.9585439838220424</v>
      </c>
      <c r="AC37" s="17">
        <v>1.5568140299598101</v>
      </c>
      <c r="AD37" s="17">
        <v>2.5999999999999943</v>
      </c>
      <c r="AE37" s="17" t="s">
        <v>47</v>
      </c>
      <c r="AF37" s="17">
        <f t="shared" si="0"/>
        <v>2.849532544141435</v>
      </c>
      <c r="AG37" s="17">
        <f t="shared" si="1"/>
        <v>20</v>
      </c>
    </row>
    <row r="38" spans="1:33" s="13" customFormat="1" ht="15.75" customHeight="1" x14ac:dyDescent="0.2">
      <c r="A38" s="20"/>
      <c r="B38" s="17" t="s">
        <v>48</v>
      </c>
      <c r="C38" s="17">
        <v>1.5714285714285714</v>
      </c>
      <c r="D38" s="17">
        <v>1.414259373079287</v>
      </c>
      <c r="E38" s="17">
        <v>5</v>
      </c>
      <c r="F38" s="17">
        <v>3.6372549019607843</v>
      </c>
      <c r="G38" s="17">
        <v>3.5628742514970062</v>
      </c>
      <c r="H38" s="17">
        <v>2.6216216216216219</v>
      </c>
      <c r="I38" s="17">
        <v>1.1428571428571428</v>
      </c>
      <c r="J38" s="17">
        <v>1</v>
      </c>
      <c r="K38" s="17">
        <v>4.5199999999999996</v>
      </c>
      <c r="L38" s="19">
        <v>5</v>
      </c>
      <c r="M38" s="17">
        <v>1.9053722388873733</v>
      </c>
      <c r="N38" s="17">
        <v>1.7058823529411766</v>
      </c>
      <c r="O38" s="17">
        <v>1.1095890410958904</v>
      </c>
      <c r="P38" s="17">
        <v>5</v>
      </c>
      <c r="Q38" s="19">
        <v>1</v>
      </c>
      <c r="R38" s="17">
        <v>5</v>
      </c>
      <c r="S38" s="17">
        <v>3.5846153846153848</v>
      </c>
      <c r="T38" s="17">
        <v>1.8510638297872339</v>
      </c>
      <c r="U38" s="17">
        <v>3.3333333333333335</v>
      </c>
      <c r="V38" s="17">
        <v>4.7317073170731705</v>
      </c>
      <c r="W38" s="17">
        <v>1.25</v>
      </c>
      <c r="X38" s="17">
        <v>1.8888888888888888</v>
      </c>
      <c r="Y38" s="17">
        <v>1</v>
      </c>
      <c r="Z38" s="17">
        <v>4</v>
      </c>
      <c r="AA38" s="17">
        <v>5</v>
      </c>
      <c r="AB38" s="17">
        <v>1</v>
      </c>
      <c r="AC38" s="17">
        <v>1.792838874680307</v>
      </c>
      <c r="AD38" s="17">
        <v>1.7999999999999972</v>
      </c>
      <c r="AE38" s="17" t="s">
        <v>48</v>
      </c>
      <c r="AF38" s="17">
        <f t="shared" si="0"/>
        <v>2.8167801810743875</v>
      </c>
      <c r="AG38" s="17">
        <f t="shared" si="1"/>
        <v>22</v>
      </c>
    </row>
    <row r="39" spans="1:33" s="13" customFormat="1" ht="15.75" customHeight="1" x14ac:dyDescent="0.2">
      <c r="A39" s="20"/>
      <c r="B39" s="17" t="s">
        <v>49</v>
      </c>
      <c r="C39" s="17">
        <v>2.7142857142857144</v>
      </c>
      <c r="D39" s="17">
        <v>1.414259373079287</v>
      </c>
      <c r="E39" s="17">
        <v>1.1581920903954803</v>
      </c>
      <c r="F39" s="17">
        <v>2.607843137254902</v>
      </c>
      <c r="G39" s="17">
        <v>1.8143712574850299</v>
      </c>
      <c r="H39" s="17">
        <v>3.0540540540540539</v>
      </c>
      <c r="I39" s="17">
        <v>1.8571428571428572</v>
      </c>
      <c r="J39" s="17">
        <v>4.9264705882352935</v>
      </c>
      <c r="K39" s="17">
        <v>4.4879999999999995</v>
      </c>
      <c r="L39" s="19">
        <v>5</v>
      </c>
      <c r="M39" s="17">
        <v>2.7387510226343057</v>
      </c>
      <c r="N39" s="17">
        <v>2.5294117647058822</v>
      </c>
      <c r="O39" s="17">
        <v>1.0547945205479452</v>
      </c>
      <c r="P39" s="17">
        <v>3.1176470588235294</v>
      </c>
      <c r="Q39" s="19">
        <v>5</v>
      </c>
      <c r="R39" s="17">
        <v>4.9375</v>
      </c>
      <c r="S39" s="17">
        <v>3.4615384615384617</v>
      </c>
      <c r="T39" s="17">
        <v>1.8510638297872339</v>
      </c>
      <c r="U39" s="17">
        <v>1.6666666666666665</v>
      </c>
      <c r="V39" s="17">
        <v>1.3763066202090593</v>
      </c>
      <c r="W39" s="17">
        <v>4.75</v>
      </c>
      <c r="X39" s="17">
        <v>2.5757575757575757</v>
      </c>
      <c r="Y39" s="17">
        <v>2</v>
      </c>
      <c r="Z39" s="17">
        <v>3</v>
      </c>
      <c r="AA39" s="17">
        <v>4</v>
      </c>
      <c r="AB39" s="17">
        <v>1.3478260869565217</v>
      </c>
      <c r="AC39" s="17">
        <v>1.3069053708439897</v>
      </c>
      <c r="AD39" s="17">
        <v>2.5999999999999943</v>
      </c>
      <c r="AE39" s="17" t="s">
        <v>49</v>
      </c>
      <c r="AF39" s="17">
        <f t="shared" si="0"/>
        <v>2.6957733120835363</v>
      </c>
      <c r="AG39" s="17">
        <f t="shared" si="1"/>
        <v>23</v>
      </c>
    </row>
    <row r="40" spans="1:33" s="13" customFormat="1" ht="15.75" customHeight="1" x14ac:dyDescent="0.2">
      <c r="A40" s="20"/>
      <c r="B40" s="17" t="s">
        <v>50</v>
      </c>
      <c r="C40" s="17">
        <v>2.2571428571428571</v>
      </c>
      <c r="D40" s="17">
        <v>3.9956976029502149</v>
      </c>
      <c r="E40" s="17">
        <v>4.5254237288135588</v>
      </c>
      <c r="F40" s="17">
        <v>3.4117647058823528</v>
      </c>
      <c r="G40" s="17">
        <v>3.8982035928143715</v>
      </c>
      <c r="H40" s="17">
        <v>1</v>
      </c>
      <c r="I40" s="17">
        <v>3.1428571428571428</v>
      </c>
      <c r="J40" s="17">
        <v>4.632352941176471</v>
      </c>
      <c r="K40" s="17">
        <v>3.7839999999999998</v>
      </c>
      <c r="L40" s="19">
        <v>5</v>
      </c>
      <c r="M40" s="17">
        <v>3.2852467957458416</v>
      </c>
      <c r="N40" s="17">
        <v>3.2352941176470589</v>
      </c>
      <c r="O40" s="17">
        <v>3.3561643835616439</v>
      </c>
      <c r="P40" s="17">
        <v>3.5882352941176472</v>
      </c>
      <c r="Q40" s="19">
        <v>1</v>
      </c>
      <c r="R40" s="17">
        <v>4.375</v>
      </c>
      <c r="S40" s="17">
        <v>4.384615384615385</v>
      </c>
      <c r="T40" s="17">
        <v>2.2765957446808507</v>
      </c>
      <c r="U40" s="17">
        <v>1.6666666666666665</v>
      </c>
      <c r="V40" s="17">
        <v>2.505226480836237</v>
      </c>
      <c r="W40" s="17">
        <v>1.25</v>
      </c>
      <c r="X40" s="17">
        <v>1.6868686868686869</v>
      </c>
      <c r="Y40" s="17">
        <v>4</v>
      </c>
      <c r="Z40" s="17">
        <v>3</v>
      </c>
      <c r="AA40" s="17">
        <v>2</v>
      </c>
      <c r="AB40" s="17">
        <v>1.8978766430738121</v>
      </c>
      <c r="AC40" s="17">
        <v>1.0153452685421995</v>
      </c>
      <c r="AD40" s="17">
        <v>3.3999999999999986</v>
      </c>
      <c r="AE40" s="17" t="s">
        <v>50</v>
      </c>
      <c r="AF40" s="17">
        <f t="shared" si="0"/>
        <v>3.2694156373834931</v>
      </c>
      <c r="AG40" s="17">
        <f t="shared" si="1"/>
        <v>8</v>
      </c>
    </row>
    <row r="41" spans="1:33" s="13" customFormat="1" ht="15.75" customHeight="1" x14ac:dyDescent="0.2">
      <c r="A41" s="20"/>
      <c r="B41" s="17" t="s">
        <v>51</v>
      </c>
      <c r="C41" s="17">
        <v>1.2742857142857142</v>
      </c>
      <c r="D41" s="17">
        <v>1.414259373079287</v>
      </c>
      <c r="E41" s="17">
        <v>1</v>
      </c>
      <c r="F41" s="17">
        <v>1.7450980392156863</v>
      </c>
      <c r="G41" s="17">
        <v>2.772455089820359</v>
      </c>
      <c r="H41" s="17">
        <v>4.1351351351351351</v>
      </c>
      <c r="I41" s="17">
        <v>2.1428571428571428</v>
      </c>
      <c r="J41" s="17">
        <v>4.5588235294117645</v>
      </c>
      <c r="K41" s="17">
        <v>3.944</v>
      </c>
      <c r="L41" s="19">
        <v>1</v>
      </c>
      <c r="M41" s="17">
        <v>5</v>
      </c>
      <c r="N41" s="17">
        <v>5</v>
      </c>
      <c r="O41" s="17">
        <v>5</v>
      </c>
      <c r="P41" s="17">
        <v>3.1176470588235294</v>
      </c>
      <c r="Q41" s="19">
        <v>1</v>
      </c>
      <c r="R41" s="17">
        <v>5</v>
      </c>
      <c r="S41" s="17">
        <v>3.5846153846153848</v>
      </c>
      <c r="T41" s="17">
        <v>2.7021276595744679</v>
      </c>
      <c r="U41" s="17">
        <v>3.6666666666666665</v>
      </c>
      <c r="V41" s="17">
        <v>5</v>
      </c>
      <c r="W41" s="17">
        <v>1</v>
      </c>
      <c r="X41" s="17">
        <v>1</v>
      </c>
      <c r="Y41" s="17">
        <v>4</v>
      </c>
      <c r="Z41" s="17">
        <v>4</v>
      </c>
      <c r="AA41" s="17">
        <v>3</v>
      </c>
      <c r="AB41" s="17">
        <v>4.7565217391304344</v>
      </c>
      <c r="AC41" s="17">
        <v>2.1462450592885376</v>
      </c>
      <c r="AD41" s="17">
        <v>3.3999999999999986</v>
      </c>
      <c r="AE41" s="17" t="s">
        <v>51</v>
      </c>
      <c r="AF41" s="17">
        <f t="shared" si="0"/>
        <v>3.1454224868307636</v>
      </c>
      <c r="AG41" s="17">
        <f t="shared" si="1"/>
        <v>12</v>
      </c>
    </row>
    <row r="42" spans="1:33" s="13" customFormat="1" ht="15.75" customHeight="1" x14ac:dyDescent="0.2">
      <c r="A42" s="20"/>
      <c r="B42" s="17" t="s">
        <v>52</v>
      </c>
      <c r="C42" s="17">
        <v>3.6285714285714286</v>
      </c>
      <c r="D42" s="17">
        <v>1.9268592501536568</v>
      </c>
      <c r="E42" s="17">
        <v>4.014689265536723</v>
      </c>
      <c r="F42" s="17">
        <v>3.6862745098039214</v>
      </c>
      <c r="G42" s="17">
        <v>3.2514970059880239</v>
      </c>
      <c r="H42" s="17">
        <v>4.3513513513513509</v>
      </c>
      <c r="I42" s="17">
        <v>2.7142857142857144</v>
      </c>
      <c r="J42" s="17">
        <v>4.2647058823529411</v>
      </c>
      <c r="K42" s="17">
        <v>3.8479999999999999</v>
      </c>
      <c r="L42" s="19">
        <v>5</v>
      </c>
      <c r="M42" s="17">
        <v>3.5339514589582763</v>
      </c>
      <c r="N42" s="17">
        <v>3.5882352941176472</v>
      </c>
      <c r="O42" s="17">
        <v>2.7534246575342465</v>
      </c>
      <c r="P42" s="17">
        <v>1.7058823529411766</v>
      </c>
      <c r="Q42" s="19">
        <v>1</v>
      </c>
      <c r="R42" s="17">
        <v>4.375</v>
      </c>
      <c r="S42" s="17">
        <v>4.0769230769230766</v>
      </c>
      <c r="T42" s="17">
        <v>2.7021276595744679</v>
      </c>
      <c r="U42" s="17">
        <v>3</v>
      </c>
      <c r="V42" s="17">
        <v>3.2578397212543555</v>
      </c>
      <c r="W42" s="17">
        <v>1.25</v>
      </c>
      <c r="X42" s="17">
        <v>2.4545454545454546</v>
      </c>
      <c r="Y42" s="17">
        <v>3</v>
      </c>
      <c r="Z42" s="17">
        <v>4</v>
      </c>
      <c r="AA42" s="17">
        <v>2</v>
      </c>
      <c r="AB42" s="17">
        <v>2.5204968944099377</v>
      </c>
      <c r="AC42" s="17">
        <v>1.3429004452022353</v>
      </c>
      <c r="AD42" s="17">
        <v>1.7999999999999972</v>
      </c>
      <c r="AE42" s="17" t="s">
        <v>52</v>
      </c>
      <c r="AF42" s="17">
        <f t="shared" si="0"/>
        <v>3.1975740053351256</v>
      </c>
      <c r="AG42" s="17">
        <f t="shared" si="1"/>
        <v>11</v>
      </c>
    </row>
    <row r="43" spans="1:33" s="13" customFormat="1" ht="15.75" customHeight="1" x14ac:dyDescent="0.2">
      <c r="A43" s="20"/>
      <c r="B43" s="17" t="s">
        <v>53</v>
      </c>
      <c r="C43" s="17">
        <v>3.0571428571428569</v>
      </c>
      <c r="D43" s="17">
        <v>2.1149354640442533</v>
      </c>
      <c r="E43" s="17">
        <v>2.2293785310734462</v>
      </c>
      <c r="F43" s="17">
        <v>3.284313725490196</v>
      </c>
      <c r="G43" s="17">
        <v>3.0359281437125749</v>
      </c>
      <c r="H43" s="17">
        <v>3.3783783783783785</v>
      </c>
      <c r="I43" s="17">
        <v>2.1428571428571428</v>
      </c>
      <c r="J43" s="17">
        <v>4.4117647058823533</v>
      </c>
      <c r="K43" s="17">
        <v>4.2320000000000002</v>
      </c>
      <c r="L43" s="19">
        <v>1</v>
      </c>
      <c r="M43" s="17">
        <v>3.8830106353967824</v>
      </c>
      <c r="N43" s="17">
        <v>4.0588235294117645</v>
      </c>
      <c r="O43" s="17">
        <v>3.4657534246575343</v>
      </c>
      <c r="P43" s="17">
        <v>1.7058823529411766</v>
      </c>
      <c r="Q43" s="19">
        <v>1</v>
      </c>
      <c r="R43" s="17">
        <v>5</v>
      </c>
      <c r="S43" s="17">
        <v>2.8461538461538463</v>
      </c>
      <c r="T43" s="17">
        <v>1.8510638297872339</v>
      </c>
      <c r="U43" s="17">
        <v>2</v>
      </c>
      <c r="V43" s="17">
        <v>1.9094076655052263</v>
      </c>
      <c r="W43" s="17">
        <v>1.25</v>
      </c>
      <c r="X43" s="17">
        <v>1.1616161616161615</v>
      </c>
      <c r="Y43" s="17">
        <v>4</v>
      </c>
      <c r="Z43" s="17">
        <v>5</v>
      </c>
      <c r="AA43" s="17">
        <v>3</v>
      </c>
      <c r="AB43" s="17">
        <v>3.7478260869565219</v>
      </c>
      <c r="AC43" s="17">
        <v>1.4069505039867609</v>
      </c>
      <c r="AD43" s="17">
        <v>1.7999999999999972</v>
      </c>
      <c r="AE43" s="17" t="s">
        <v>53</v>
      </c>
      <c r="AF43" s="17">
        <f t="shared" si="0"/>
        <v>3.1249270663462303</v>
      </c>
      <c r="AG43" s="17">
        <f t="shared" si="1"/>
        <v>13</v>
      </c>
    </row>
    <row r="44" spans="1:33" s="13" customFormat="1" ht="15.75" customHeight="1" x14ac:dyDescent="0.2">
      <c r="A44" s="20"/>
      <c r="B44" s="17" t="s">
        <v>54</v>
      </c>
      <c r="C44" s="17">
        <v>2.8285714285714283</v>
      </c>
      <c r="D44" s="17">
        <v>1.3331284572833435</v>
      </c>
      <c r="E44" s="17">
        <v>4.3717514124293784</v>
      </c>
      <c r="F44" s="17">
        <v>3.715686274509804</v>
      </c>
      <c r="G44" s="17">
        <v>3.6107784431137726</v>
      </c>
      <c r="H44" s="17">
        <v>3.3783783783783785</v>
      </c>
      <c r="I44" s="17">
        <v>1.7142857142857144</v>
      </c>
      <c r="J44" s="17">
        <v>4.117647058823529</v>
      </c>
      <c r="K44" s="17">
        <v>1</v>
      </c>
      <c r="L44" s="19">
        <v>5</v>
      </c>
      <c r="M44" s="17">
        <v>3.9299154622307069</v>
      </c>
      <c r="N44" s="17">
        <v>4.1764705882352935</v>
      </c>
      <c r="O44" s="17">
        <v>3.904109589041096</v>
      </c>
      <c r="P44" s="17">
        <v>1</v>
      </c>
      <c r="Q44" s="19">
        <v>1</v>
      </c>
      <c r="R44" s="17">
        <v>5</v>
      </c>
      <c r="S44" s="17">
        <v>2.8461538461538463</v>
      </c>
      <c r="T44" s="17">
        <v>2.1914893617021276</v>
      </c>
      <c r="U44" s="17">
        <v>2.666666666666667</v>
      </c>
      <c r="V44" s="17">
        <v>3.3205574912891986</v>
      </c>
      <c r="W44" s="17">
        <v>1.5</v>
      </c>
      <c r="X44" s="17">
        <v>2.0505050505050506</v>
      </c>
      <c r="Y44" s="17">
        <v>4</v>
      </c>
      <c r="Z44" s="17">
        <v>5</v>
      </c>
      <c r="AA44" s="17">
        <v>3</v>
      </c>
      <c r="AB44" s="17">
        <v>2.316770186335404</v>
      </c>
      <c r="AC44" s="17">
        <v>1.6393861892583119</v>
      </c>
      <c r="AD44" s="17">
        <v>4.1999999999999957</v>
      </c>
      <c r="AE44" s="17" t="s">
        <v>54</v>
      </c>
      <c r="AF44" s="17">
        <f t="shared" si="0"/>
        <v>3.0401573882836583</v>
      </c>
      <c r="AG44" s="17">
        <f t="shared" si="1"/>
        <v>15</v>
      </c>
    </row>
    <row r="45" spans="1:33" s="13" customFormat="1" ht="15.75" customHeight="1" x14ac:dyDescent="0.2">
      <c r="A45" s="20"/>
      <c r="B45" s="17" t="s">
        <v>55</v>
      </c>
      <c r="C45" s="17">
        <v>4.177142857142857</v>
      </c>
      <c r="D45" s="17">
        <v>1.9268592501536568</v>
      </c>
      <c r="E45" s="17">
        <v>4.0508474576271185</v>
      </c>
      <c r="F45" s="17">
        <v>2.8627450980392157</v>
      </c>
      <c r="G45" s="17">
        <v>2.4754491017964071</v>
      </c>
      <c r="H45" s="17">
        <v>4.5675675675675675</v>
      </c>
      <c r="I45" s="17">
        <v>3.8571428571428572</v>
      </c>
      <c r="J45" s="17">
        <v>3.3823529411764706</v>
      </c>
      <c r="K45" s="17">
        <v>2.3759999999999999</v>
      </c>
      <c r="L45" s="19">
        <v>3</v>
      </c>
      <c r="M45" s="17">
        <v>2.2140714480501771</v>
      </c>
      <c r="N45" s="17">
        <v>1.9411764705882353</v>
      </c>
      <c r="O45" s="17">
        <v>5</v>
      </c>
      <c r="P45" s="17">
        <v>2.8823529411764706</v>
      </c>
      <c r="Q45" s="19">
        <v>1</v>
      </c>
      <c r="R45" s="17">
        <v>4.8475609756097562</v>
      </c>
      <c r="S45" s="17">
        <v>4.0769230769230766</v>
      </c>
      <c r="T45" s="17">
        <v>1</v>
      </c>
      <c r="U45" s="17">
        <v>4.6666666666666661</v>
      </c>
      <c r="V45" s="17">
        <v>3.8432055749128917</v>
      </c>
      <c r="W45" s="17">
        <v>1.75</v>
      </c>
      <c r="X45" s="17">
        <v>1.3636363636363638</v>
      </c>
      <c r="Y45" s="17">
        <v>3</v>
      </c>
      <c r="Z45" s="17">
        <v>4</v>
      </c>
      <c r="AA45" s="17">
        <v>2</v>
      </c>
      <c r="AB45" s="17">
        <v>2.8782608695652172</v>
      </c>
      <c r="AC45" s="17">
        <v>1.3302471548710619</v>
      </c>
      <c r="AD45" s="17">
        <v>3.3999999999999986</v>
      </c>
      <c r="AE45" s="17" t="s">
        <v>56</v>
      </c>
      <c r="AF45" s="17">
        <f t="shared" si="0"/>
        <v>3.0039826783940398</v>
      </c>
      <c r="AG45" s="17">
        <f t="shared" si="1"/>
        <v>17</v>
      </c>
    </row>
    <row r="46" spans="1:33" s="13" customFormat="1" ht="15.75" customHeight="1" x14ac:dyDescent="0.2">
      <c r="A46" s="20"/>
      <c r="B46" s="17" t="s">
        <v>57</v>
      </c>
      <c r="C46" s="17">
        <v>3.4</v>
      </c>
      <c r="D46" s="17">
        <v>1.7055931161647204</v>
      </c>
      <c r="E46" s="17">
        <v>3.535593220338983</v>
      </c>
      <c r="F46" s="17">
        <v>2.9019607843137254</v>
      </c>
      <c r="G46" s="17">
        <v>3.3233532934131738</v>
      </c>
      <c r="H46" s="17">
        <v>4.6756756756756754</v>
      </c>
      <c r="I46" s="17">
        <v>4.1428571428571423</v>
      </c>
      <c r="J46" s="17">
        <v>2.5</v>
      </c>
      <c r="K46" s="17">
        <v>2.024</v>
      </c>
      <c r="L46" s="19">
        <v>5</v>
      </c>
      <c r="M46" s="17">
        <v>1</v>
      </c>
      <c r="N46" s="17">
        <v>1</v>
      </c>
      <c r="O46" s="17">
        <v>5</v>
      </c>
      <c r="P46" s="17">
        <v>3.1176470588235294</v>
      </c>
      <c r="Q46" s="19">
        <v>5</v>
      </c>
      <c r="R46" s="17">
        <v>5</v>
      </c>
      <c r="S46" s="17">
        <v>4.0769230769230766</v>
      </c>
      <c r="T46" s="17">
        <v>3.5531914893617018</v>
      </c>
      <c r="U46" s="17">
        <v>3.6666666666666665</v>
      </c>
      <c r="V46" s="17">
        <v>3.70383275261324</v>
      </c>
      <c r="W46" s="17">
        <v>3</v>
      </c>
      <c r="X46" s="17">
        <v>2.3737373737373737</v>
      </c>
      <c r="Y46" s="17">
        <v>4</v>
      </c>
      <c r="Z46" s="17">
        <v>5</v>
      </c>
      <c r="AA46" s="17">
        <v>2</v>
      </c>
      <c r="AB46" s="17">
        <v>2.4849498327759196</v>
      </c>
      <c r="AC46" s="17">
        <v>1.1982097186700766</v>
      </c>
      <c r="AD46" s="17">
        <v>3.3999999999999986</v>
      </c>
      <c r="AE46" s="17" t="s">
        <v>57</v>
      </c>
      <c r="AF46" s="17">
        <f t="shared" si="0"/>
        <v>3.2629259200880516</v>
      </c>
      <c r="AG46" s="17">
        <f t="shared" si="1"/>
        <v>9</v>
      </c>
    </row>
    <row r="47" spans="1:33" s="13" customFormat="1" ht="15.75" customHeight="1" x14ac:dyDescent="0.2">
      <c r="A47" s="20"/>
      <c r="B47" s="17" t="s">
        <v>58</v>
      </c>
      <c r="C47" s="17">
        <v>2.7142857142857144</v>
      </c>
      <c r="D47" s="17">
        <v>1.0172095881991394</v>
      </c>
      <c r="E47" s="17">
        <v>4.5977401129943498</v>
      </c>
      <c r="F47" s="17">
        <v>4.0784313725490193</v>
      </c>
      <c r="G47" s="17">
        <v>3.6347305389221556</v>
      </c>
      <c r="H47" s="17">
        <v>3.5945945945945947</v>
      </c>
      <c r="I47" s="17">
        <v>3</v>
      </c>
      <c r="J47" s="17">
        <v>3.5294117647058822</v>
      </c>
      <c r="K47" s="17">
        <v>4.2639999999999993</v>
      </c>
      <c r="L47" s="19">
        <v>5</v>
      </c>
      <c r="M47" s="17">
        <v>3.8611944368693751</v>
      </c>
      <c r="N47" s="17">
        <v>4.0588235294117645</v>
      </c>
      <c r="O47" s="17">
        <v>3.0273972602739727</v>
      </c>
      <c r="P47" s="17">
        <v>1.9411764705882353</v>
      </c>
      <c r="Q47" s="19">
        <v>1</v>
      </c>
      <c r="R47" s="17">
        <v>5</v>
      </c>
      <c r="S47" s="17">
        <v>3.5846153846153848</v>
      </c>
      <c r="T47" s="17">
        <v>3.6382978723404253</v>
      </c>
      <c r="U47" s="17">
        <v>2.666666666666667</v>
      </c>
      <c r="V47" s="17">
        <v>3.4250871080139369</v>
      </c>
      <c r="W47" s="17">
        <v>2</v>
      </c>
      <c r="X47" s="17">
        <v>1.1616161616161615</v>
      </c>
      <c r="Y47" s="17">
        <v>3</v>
      </c>
      <c r="Z47" s="17">
        <v>4</v>
      </c>
      <c r="AA47" s="17">
        <v>2</v>
      </c>
      <c r="AB47" s="17">
        <v>2.0434782608695654</v>
      </c>
      <c r="AC47" s="17">
        <v>1.1743780516159033</v>
      </c>
      <c r="AD47" s="17">
        <v>3.3999999999999986</v>
      </c>
      <c r="AE47" s="17" t="s">
        <v>58</v>
      </c>
      <c r="AF47" s="17">
        <f t="shared" si="0"/>
        <v>3.2371377021648806</v>
      </c>
      <c r="AG47" s="17">
        <f t="shared" si="1"/>
        <v>10</v>
      </c>
    </row>
    <row r="48" spans="1:33" s="13" customFormat="1" ht="15.75" customHeight="1" x14ac:dyDescent="0.2">
      <c r="A48" s="20"/>
      <c r="B48" s="17" t="s">
        <v>59</v>
      </c>
      <c r="C48" s="17">
        <v>2.8285714285714283</v>
      </c>
      <c r="D48" s="17">
        <v>1.414259373079287</v>
      </c>
      <c r="E48" s="17">
        <v>4.3220338983050848</v>
      </c>
      <c r="F48" s="17">
        <v>3.1176470588235294</v>
      </c>
      <c r="G48" s="17">
        <v>2.4131736526946108</v>
      </c>
      <c r="H48" s="17">
        <v>3.3783783783783785</v>
      </c>
      <c r="I48" s="17">
        <v>3</v>
      </c>
      <c r="J48" s="17">
        <v>4.4117647058823533</v>
      </c>
      <c r="K48" s="17">
        <v>4.1040000000000001</v>
      </c>
      <c r="L48" s="19">
        <v>1</v>
      </c>
      <c r="M48" s="17">
        <v>3.9942732478865555</v>
      </c>
      <c r="N48" s="17">
        <v>4.2941176470588234</v>
      </c>
      <c r="O48" s="17">
        <v>4.8904109589041092</v>
      </c>
      <c r="P48" s="17">
        <v>1.9411764705882353</v>
      </c>
      <c r="Q48" s="19">
        <v>1</v>
      </c>
      <c r="R48" s="17">
        <v>5</v>
      </c>
      <c r="S48" s="17">
        <v>3.2153846153846151</v>
      </c>
      <c r="T48" s="17">
        <v>2.7021276595744679</v>
      </c>
      <c r="U48" s="17">
        <v>1.6666666666666665</v>
      </c>
      <c r="V48" s="17">
        <v>1.1254355400696865</v>
      </c>
      <c r="W48" s="17">
        <v>1</v>
      </c>
      <c r="X48" s="17">
        <v>5</v>
      </c>
      <c r="Y48" s="17">
        <v>5</v>
      </c>
      <c r="Z48" s="17">
        <v>5</v>
      </c>
      <c r="AA48" s="17">
        <v>3</v>
      </c>
      <c r="AB48" s="17">
        <v>3.3850931677018634</v>
      </c>
      <c r="AC48" s="17">
        <v>1.1287297527706734</v>
      </c>
      <c r="AD48" s="17">
        <v>2.5999999999999943</v>
      </c>
      <c r="AE48" s="17" t="s">
        <v>59</v>
      </c>
      <c r="AF48" s="17">
        <f t="shared" si="0"/>
        <v>3.2877586959365903</v>
      </c>
      <c r="AG48" s="17">
        <f t="shared" si="1"/>
        <v>6</v>
      </c>
    </row>
    <row r="49" spans="1:33" s="13" customFormat="1" ht="15.75" customHeight="1" x14ac:dyDescent="0.2">
      <c r="A49" s="20"/>
      <c r="B49" s="17" t="s">
        <v>60</v>
      </c>
      <c r="C49" s="17">
        <v>3.1714285714285713</v>
      </c>
      <c r="D49" s="17">
        <v>2.6619545175169024</v>
      </c>
      <c r="E49" s="17">
        <v>3.1920903954802258</v>
      </c>
      <c r="F49" s="17">
        <v>3.2941176470588234</v>
      </c>
      <c r="G49" s="17">
        <v>3.5053892215568863</v>
      </c>
      <c r="H49" s="17">
        <v>4.7837837837837842</v>
      </c>
      <c r="I49" s="17">
        <v>5</v>
      </c>
      <c r="J49" s="17">
        <v>3.9705882352941178</v>
      </c>
      <c r="K49" s="17">
        <v>3.6240000000000001</v>
      </c>
      <c r="L49" s="19">
        <v>5</v>
      </c>
      <c r="M49" s="17">
        <v>2.3209708208344693</v>
      </c>
      <c r="N49" s="17">
        <v>2.0588235294117645</v>
      </c>
      <c r="O49" s="17">
        <v>5</v>
      </c>
      <c r="P49" s="17">
        <v>1.2352941176470589</v>
      </c>
      <c r="Q49" s="19">
        <v>1</v>
      </c>
      <c r="R49" s="17">
        <v>5</v>
      </c>
      <c r="S49" s="17">
        <v>3.4615384615384617</v>
      </c>
      <c r="T49" s="17">
        <v>2.2765957446808507</v>
      </c>
      <c r="U49" s="17">
        <v>3.3333333333333335</v>
      </c>
      <c r="V49" s="17">
        <v>3.6341463414634143</v>
      </c>
      <c r="W49" s="17">
        <v>2</v>
      </c>
      <c r="X49" s="17">
        <v>1.4444444444444444</v>
      </c>
      <c r="Y49" s="17">
        <v>5</v>
      </c>
      <c r="Z49" s="17">
        <v>5</v>
      </c>
      <c r="AA49" s="17">
        <v>3</v>
      </c>
      <c r="AB49" s="17">
        <v>1.6877470355731226</v>
      </c>
      <c r="AC49" s="17">
        <v>1.201097269202211</v>
      </c>
      <c r="AD49" s="17">
        <v>2.5999999999999943</v>
      </c>
      <c r="AE49" s="17" t="s">
        <v>60</v>
      </c>
      <c r="AF49" s="17">
        <f t="shared" si="0"/>
        <v>3.2832696412579372</v>
      </c>
      <c r="AG49" s="17">
        <f t="shared" si="1"/>
        <v>7</v>
      </c>
    </row>
    <row r="50" spans="1:33" s="13" customFormat="1" ht="15.75" customHeight="1" x14ac:dyDescent="0.2">
      <c r="A50" s="20"/>
      <c r="B50" s="17" t="s">
        <v>61</v>
      </c>
      <c r="C50" s="17">
        <v>1</v>
      </c>
      <c r="D50" s="17">
        <v>3.6785494775660723</v>
      </c>
      <c r="E50" s="17">
        <v>3.2372881355932202</v>
      </c>
      <c r="F50" s="17">
        <v>3.607843137254902</v>
      </c>
      <c r="G50" s="17">
        <v>4.1616766467065869</v>
      </c>
      <c r="H50" s="17">
        <v>3.0540540540540539</v>
      </c>
      <c r="I50" s="17">
        <v>2.5714285714285712</v>
      </c>
      <c r="J50" s="17">
        <v>4.8529411764705888</v>
      </c>
      <c r="K50" s="17">
        <v>4.1680000000000001</v>
      </c>
      <c r="L50" s="19">
        <v>3</v>
      </c>
      <c r="M50" s="17">
        <v>2.0919007362966999</v>
      </c>
      <c r="N50" s="17">
        <v>1.8235294117647058</v>
      </c>
      <c r="O50" s="17">
        <v>1.3835616438356164</v>
      </c>
      <c r="P50" s="17">
        <v>3.3529411764705883</v>
      </c>
      <c r="Q50" s="19">
        <v>1</v>
      </c>
      <c r="R50" s="17">
        <v>5</v>
      </c>
      <c r="S50" s="17">
        <v>2.8461538461538463</v>
      </c>
      <c r="T50" s="17">
        <v>1.8510638297872339</v>
      </c>
      <c r="U50" s="17">
        <v>2.666666666666667</v>
      </c>
      <c r="V50" s="17">
        <v>4.993031358885017</v>
      </c>
      <c r="W50" s="17">
        <v>1.75</v>
      </c>
      <c r="X50" s="17">
        <v>1.202020202020202</v>
      </c>
      <c r="Y50" s="17">
        <v>1</v>
      </c>
      <c r="Z50" s="17">
        <v>2</v>
      </c>
      <c r="AA50" s="17">
        <v>4</v>
      </c>
      <c r="AB50" s="17">
        <v>1.7826086956521738</v>
      </c>
      <c r="AC50" s="17">
        <v>1.3069053708439897</v>
      </c>
      <c r="AD50" s="17">
        <v>2.5999999999999943</v>
      </c>
      <c r="AE50" s="17" t="s">
        <v>61</v>
      </c>
      <c r="AF50" s="17">
        <f t="shared" si="0"/>
        <v>3.0072022015299984</v>
      </c>
      <c r="AG50" s="17">
        <f t="shared" si="1"/>
        <v>16</v>
      </c>
    </row>
    <row r="51" spans="1:33" s="13" customFormat="1" ht="15.75" customHeight="1" x14ac:dyDescent="0.2">
      <c r="A51" s="20"/>
      <c r="B51" s="17" t="s">
        <v>62</v>
      </c>
      <c r="C51" s="17">
        <v>2.4857142857142858</v>
      </c>
      <c r="D51" s="17">
        <v>2.8770743700061461</v>
      </c>
      <c r="E51" s="17">
        <v>2.9254237288135592</v>
      </c>
      <c r="F51" s="17">
        <v>1.696078431372549</v>
      </c>
      <c r="G51" s="17">
        <v>2.6287425149700598</v>
      </c>
      <c r="H51" s="17">
        <v>3.5945945945945947</v>
      </c>
      <c r="I51" s="17">
        <v>2.8571428571428572</v>
      </c>
      <c r="J51" s="17">
        <v>4.7058823529411766</v>
      </c>
      <c r="K51" s="17">
        <v>4.7119999999999997</v>
      </c>
      <c r="L51" s="19">
        <v>1</v>
      </c>
      <c r="M51" s="17">
        <v>3.2503408781019907</v>
      </c>
      <c r="N51" s="17">
        <v>3.1176470588235294</v>
      </c>
      <c r="O51" s="17">
        <v>1.821917808219178</v>
      </c>
      <c r="P51" s="17">
        <v>3.1176470588235294</v>
      </c>
      <c r="Q51" s="19">
        <v>1</v>
      </c>
      <c r="R51" s="17">
        <v>5</v>
      </c>
      <c r="S51" s="17">
        <v>1.6153846153846154</v>
      </c>
      <c r="T51" s="17">
        <v>1.8510638297872339</v>
      </c>
      <c r="U51" s="17">
        <v>3.6666666666666665</v>
      </c>
      <c r="V51" s="17">
        <v>4.2613240418118465</v>
      </c>
      <c r="W51" s="17">
        <v>1</v>
      </c>
      <c r="X51" s="17">
        <v>1.9696969696969697</v>
      </c>
      <c r="Y51" s="17">
        <v>3</v>
      </c>
      <c r="Z51" s="17">
        <v>4</v>
      </c>
      <c r="AA51" s="17">
        <v>5</v>
      </c>
      <c r="AB51" s="17">
        <v>2.2173913043478262</v>
      </c>
      <c r="AC51" s="17">
        <v>4.4654731457800505</v>
      </c>
      <c r="AD51" s="17">
        <v>2.5999999999999943</v>
      </c>
      <c r="AE51" s="17" t="s">
        <v>62</v>
      </c>
      <c r="AF51" s="17">
        <f t="shared" si="0"/>
        <v>2.9265846239650579</v>
      </c>
      <c r="AG51" s="17">
        <f t="shared" si="1"/>
        <v>19</v>
      </c>
    </row>
    <row r="52" spans="1:33" s="13" customFormat="1" ht="15.75" customHeight="1" x14ac:dyDescent="0.2">
      <c r="A52" s="20"/>
      <c r="B52" s="17" t="s">
        <v>63</v>
      </c>
      <c r="C52" s="17">
        <v>3.1714285714285713</v>
      </c>
      <c r="D52" s="17">
        <v>1</v>
      </c>
      <c r="E52" s="17">
        <v>2.0259887005649717</v>
      </c>
      <c r="F52" s="17">
        <v>2.3627450980392157</v>
      </c>
      <c r="G52" s="17">
        <v>1.5748502994011977</v>
      </c>
      <c r="H52" s="17">
        <v>3.3783783783783785</v>
      </c>
      <c r="I52" s="17">
        <v>1.2857142857142856</v>
      </c>
      <c r="J52" s="17">
        <v>4.7058823529411766</v>
      </c>
      <c r="K52" s="17">
        <v>4.6479999999999997</v>
      </c>
      <c r="L52" s="19">
        <v>5</v>
      </c>
      <c r="M52" s="17">
        <v>2.6263976002181622</v>
      </c>
      <c r="N52" s="17">
        <v>2.4117647058823533</v>
      </c>
      <c r="O52" s="17">
        <v>1.6027397260273972</v>
      </c>
      <c r="P52" s="17">
        <v>3.3529411764705883</v>
      </c>
      <c r="Q52" s="19">
        <v>5</v>
      </c>
      <c r="R52" s="17">
        <v>5</v>
      </c>
      <c r="S52" s="17">
        <v>1</v>
      </c>
      <c r="T52" s="17">
        <v>1</v>
      </c>
      <c r="U52" s="17">
        <v>2.333333333333333</v>
      </c>
      <c r="V52" s="17">
        <v>2.505226480836237</v>
      </c>
      <c r="W52" s="17">
        <v>3</v>
      </c>
      <c r="X52" s="17">
        <v>2.0505050505050506</v>
      </c>
      <c r="Y52" s="17">
        <v>4</v>
      </c>
      <c r="Z52" s="17">
        <v>5</v>
      </c>
      <c r="AA52" s="17">
        <v>3</v>
      </c>
      <c r="AB52" s="17">
        <v>2.0553359683794463</v>
      </c>
      <c r="AC52" s="17">
        <v>1.299963463646328</v>
      </c>
      <c r="AD52" s="17">
        <v>2.5999999999999943</v>
      </c>
      <c r="AE52" s="17" t="s">
        <v>63</v>
      </c>
      <c r="AF52" s="17">
        <f t="shared" si="0"/>
        <v>2.5953639216680022</v>
      </c>
      <c r="AG52" s="17">
        <f t="shared" si="1"/>
        <v>24</v>
      </c>
    </row>
    <row r="53" spans="1:33" s="13" customFormat="1" ht="15.75" customHeight="1" x14ac:dyDescent="0.2">
      <c r="A53" s="20"/>
      <c r="B53" s="17" t="s">
        <v>64</v>
      </c>
      <c r="C53" s="17">
        <v>3.8571428571428572</v>
      </c>
      <c r="D53" s="17">
        <v>1.5371850030731409</v>
      </c>
      <c r="E53" s="17">
        <v>3.2372881355932202</v>
      </c>
      <c r="F53" s="17">
        <v>3.6960784313725492</v>
      </c>
      <c r="G53" s="17">
        <v>3.7305389221556888</v>
      </c>
      <c r="H53" s="17">
        <v>3.2702702702702702</v>
      </c>
      <c r="I53" s="17">
        <v>2.7142857142857144</v>
      </c>
      <c r="J53" s="17">
        <v>5</v>
      </c>
      <c r="K53" s="17">
        <v>4.968</v>
      </c>
      <c r="L53" s="19">
        <v>1</v>
      </c>
      <c r="M53" s="17">
        <v>3.9451868011998905</v>
      </c>
      <c r="N53" s="17">
        <v>4.1764705882352935</v>
      </c>
      <c r="O53" s="17">
        <v>4.2876712328767121</v>
      </c>
      <c r="P53" s="17">
        <v>2.6470588235294117</v>
      </c>
      <c r="Q53" s="19">
        <v>1</v>
      </c>
      <c r="R53" s="17">
        <v>5</v>
      </c>
      <c r="S53" s="17">
        <v>3.1538461538461537</v>
      </c>
      <c r="T53" s="17">
        <v>2.8723404255319149</v>
      </c>
      <c r="U53" s="17">
        <v>4</v>
      </c>
      <c r="V53" s="17">
        <v>3.6341463414634143</v>
      </c>
      <c r="W53" s="17">
        <v>1.5</v>
      </c>
      <c r="X53" s="17">
        <v>2.333333333333333</v>
      </c>
      <c r="Y53" s="17">
        <v>5</v>
      </c>
      <c r="Z53" s="17">
        <v>5</v>
      </c>
      <c r="AA53" s="17">
        <v>5</v>
      </c>
      <c r="AB53" s="17">
        <v>2.0434782608695654</v>
      </c>
      <c r="AC53" s="17">
        <v>1.2259164535379368</v>
      </c>
      <c r="AD53" s="17">
        <v>2.5999999999999943</v>
      </c>
      <c r="AE53" s="17" t="s">
        <v>64</v>
      </c>
      <c r="AF53" s="17">
        <f t="shared" si="0"/>
        <v>3.5109573414242927</v>
      </c>
      <c r="AG53" s="17">
        <f t="shared" si="1"/>
        <v>2</v>
      </c>
    </row>
    <row r="54" spans="1:33" s="13" customFormat="1" ht="15.75" customHeight="1" x14ac:dyDescent="0.2">
      <c r="A54" s="20"/>
      <c r="B54" s="17" t="s">
        <v>65</v>
      </c>
      <c r="C54" s="17">
        <v>2.6457142857142859</v>
      </c>
      <c r="D54" s="17">
        <v>2.5648432698217576</v>
      </c>
      <c r="E54" s="17">
        <v>4.1864406779661021</v>
      </c>
      <c r="F54" s="17">
        <v>3.9019607843137254</v>
      </c>
      <c r="G54" s="17">
        <v>4.1137724550898209</v>
      </c>
      <c r="H54" s="17">
        <v>2.9459459459459461</v>
      </c>
      <c r="I54" s="17">
        <v>1.7142857142857144</v>
      </c>
      <c r="J54" s="17">
        <v>3.9705882352941178</v>
      </c>
      <c r="K54" s="17">
        <v>2.3120000000000003</v>
      </c>
      <c r="L54" s="19">
        <v>1</v>
      </c>
      <c r="M54" s="17">
        <v>3.9397327515680391</v>
      </c>
      <c r="N54" s="17">
        <v>4.1764705882352935</v>
      </c>
      <c r="O54" s="17">
        <v>3.7397260273972601</v>
      </c>
      <c r="P54" s="17">
        <v>2.1764705882352944</v>
      </c>
      <c r="Q54" s="19">
        <v>1</v>
      </c>
      <c r="R54" s="17">
        <v>5</v>
      </c>
      <c r="S54" s="17">
        <v>4.3230769230769237</v>
      </c>
      <c r="T54" s="17">
        <v>4.4042553191489358</v>
      </c>
      <c r="U54" s="17">
        <v>3</v>
      </c>
      <c r="V54" s="17">
        <v>3.7775012444001992</v>
      </c>
      <c r="W54" s="17">
        <v>5</v>
      </c>
      <c r="X54" s="17">
        <v>1.4444444444444444</v>
      </c>
      <c r="Y54" s="17">
        <v>5</v>
      </c>
      <c r="Z54" s="17">
        <v>5</v>
      </c>
      <c r="AA54" s="17">
        <v>2</v>
      </c>
      <c r="AB54" s="17">
        <v>2.4161490683229818</v>
      </c>
      <c r="AC54" s="17">
        <v>1.1925680758236799</v>
      </c>
      <c r="AD54" s="17">
        <v>2.5999999999999943</v>
      </c>
      <c r="AE54" s="17" t="s">
        <v>65</v>
      </c>
      <c r="AF54" s="17">
        <f t="shared" si="0"/>
        <v>3.5503832212704056</v>
      </c>
      <c r="AG54" s="17">
        <f t="shared" si="1"/>
        <v>1</v>
      </c>
    </row>
    <row r="55" spans="1:33" s="13" customFormat="1" ht="15.75" customHeight="1" x14ac:dyDescent="0.2">
      <c r="A55" s="20"/>
      <c r="B55" s="17" t="s">
        <v>66</v>
      </c>
      <c r="C55" s="17">
        <v>2.7142857142857144</v>
      </c>
      <c r="D55" s="17">
        <v>1.0626920712968655</v>
      </c>
      <c r="E55" s="17">
        <v>2.080225988700565</v>
      </c>
      <c r="F55" s="17">
        <v>1</v>
      </c>
      <c r="G55" s="17">
        <v>1.5988023952095807</v>
      </c>
      <c r="H55" s="17">
        <v>3.2702702702702702</v>
      </c>
      <c r="I55" s="17">
        <v>1</v>
      </c>
      <c r="J55" s="17">
        <v>4.7794117647058822</v>
      </c>
      <c r="K55" s="17">
        <v>5</v>
      </c>
      <c r="L55" s="19">
        <v>3</v>
      </c>
      <c r="M55" s="17">
        <v>1.8759203708753751</v>
      </c>
      <c r="N55" s="17">
        <v>1.7058823529411766</v>
      </c>
      <c r="O55" s="17">
        <v>1</v>
      </c>
      <c r="P55" s="17">
        <v>2.6470588235294117</v>
      </c>
      <c r="Q55" s="19">
        <v>1</v>
      </c>
      <c r="R55" s="17">
        <v>5</v>
      </c>
      <c r="S55" s="17">
        <v>2.2307692307692308</v>
      </c>
      <c r="T55" s="17">
        <v>1</v>
      </c>
      <c r="U55" s="17">
        <v>2.666666666666667</v>
      </c>
      <c r="V55" s="17">
        <v>3.4250871080139369</v>
      </c>
      <c r="W55" s="17">
        <v>1.375</v>
      </c>
      <c r="X55" s="17">
        <v>3.7878787878787881</v>
      </c>
      <c r="Y55" s="17">
        <v>4</v>
      </c>
      <c r="Z55" s="17">
        <v>3</v>
      </c>
      <c r="AA55" s="17">
        <v>4</v>
      </c>
      <c r="AB55" s="17">
        <v>5</v>
      </c>
      <c r="AC55" s="17">
        <v>4.4654731457800505</v>
      </c>
      <c r="AD55" s="17">
        <v>5</v>
      </c>
      <c r="AE55" s="17" t="s">
        <v>66</v>
      </c>
      <c r="AF55" s="17">
        <f t="shared" si="0"/>
        <v>2.8322642409920546</v>
      </c>
      <c r="AG55" s="17">
        <f t="shared" si="1"/>
        <v>21</v>
      </c>
    </row>
    <row r="56" spans="1:33" s="13" customFormat="1" ht="15.75" customHeight="1" x14ac:dyDescent="0.2">
      <c r="A56" s="20"/>
      <c r="B56" s="17" t="s">
        <v>67</v>
      </c>
      <c r="C56" s="17">
        <v>1.617142857142857</v>
      </c>
      <c r="D56" s="17">
        <v>5</v>
      </c>
      <c r="E56" s="17">
        <v>3.8248587570621471</v>
      </c>
      <c r="F56" s="17">
        <v>4.2745098039215685</v>
      </c>
      <c r="G56" s="17">
        <v>3.38562874251497</v>
      </c>
      <c r="H56" s="17">
        <v>2.5135135135135136</v>
      </c>
      <c r="I56" s="17">
        <v>1</v>
      </c>
      <c r="J56" s="17">
        <v>4.4117647058823533</v>
      </c>
      <c r="K56" s="17">
        <v>3.9119999999999999</v>
      </c>
      <c r="L56" s="19">
        <v>3</v>
      </c>
      <c r="M56" s="17">
        <v>2.728933733296973</v>
      </c>
      <c r="N56" s="17">
        <v>2.5294117647058822</v>
      </c>
      <c r="O56" s="17">
        <v>1.1095890410958904</v>
      </c>
      <c r="P56" s="17">
        <v>2.4117647058823533</v>
      </c>
      <c r="Q56" s="19">
        <v>5</v>
      </c>
      <c r="R56" s="17">
        <v>5</v>
      </c>
      <c r="S56" s="17">
        <v>4.569230769230769</v>
      </c>
      <c r="T56" s="17">
        <v>3.7234042553191489</v>
      </c>
      <c r="U56" s="17">
        <v>3</v>
      </c>
      <c r="V56" s="17">
        <v>4.5838725734196117</v>
      </c>
      <c r="W56" s="17">
        <v>1.25</v>
      </c>
      <c r="X56" s="17">
        <v>2.4141414141414144</v>
      </c>
      <c r="Y56" s="17">
        <v>2</v>
      </c>
      <c r="Z56" s="17">
        <v>2</v>
      </c>
      <c r="AA56" s="17">
        <v>5</v>
      </c>
      <c r="AB56" s="17">
        <v>2.3565217391304349</v>
      </c>
      <c r="AC56" s="17">
        <v>1</v>
      </c>
      <c r="AD56" s="17">
        <v>2.5999999999999943</v>
      </c>
      <c r="AE56" s="17" t="s">
        <v>67</v>
      </c>
      <c r="AF56" s="17">
        <f t="shared" si="0"/>
        <v>3.4992986397851666</v>
      </c>
      <c r="AG56" s="17">
        <f t="shared" si="1"/>
        <v>3</v>
      </c>
    </row>
    <row r="57" spans="1:33" s="13" customFormat="1" ht="15.75" customHeight="1" x14ac:dyDescent="0.2">
      <c r="A57" s="20"/>
      <c r="B57" s="17" t="s">
        <v>68</v>
      </c>
      <c r="C57" s="17">
        <v>1.9142857142857141</v>
      </c>
      <c r="D57" s="17">
        <v>2.8598647818070067</v>
      </c>
      <c r="E57" s="17">
        <v>3.2553672316384179</v>
      </c>
      <c r="F57" s="17">
        <v>2.4803921568627452</v>
      </c>
      <c r="G57" s="17">
        <v>1</v>
      </c>
      <c r="H57" s="17">
        <v>5</v>
      </c>
      <c r="I57" s="17">
        <v>1.2857142857142856</v>
      </c>
      <c r="J57" s="17">
        <v>3.5294117647058822</v>
      </c>
      <c r="K57" s="17">
        <v>4.84</v>
      </c>
      <c r="L57" s="19">
        <v>5</v>
      </c>
      <c r="M57" s="17">
        <v>2.8794655031360787</v>
      </c>
      <c r="N57" s="17">
        <v>2.6470588235294117</v>
      </c>
      <c r="O57" s="17">
        <v>1.7671232876712328</v>
      </c>
      <c r="P57" s="17">
        <v>2.4117647058823533</v>
      </c>
      <c r="Q57" s="19">
        <v>1</v>
      </c>
      <c r="R57" s="17">
        <v>5</v>
      </c>
      <c r="S57" s="17">
        <v>3.9538461538461536</v>
      </c>
      <c r="T57" s="17">
        <v>2.7021276595744679</v>
      </c>
      <c r="U57" s="17">
        <v>5</v>
      </c>
      <c r="V57" s="17">
        <v>4.8885017421602779</v>
      </c>
      <c r="W57" s="17">
        <v>1</v>
      </c>
      <c r="X57" s="17">
        <v>2.8989898989898988</v>
      </c>
      <c r="Y57" s="17">
        <v>2</v>
      </c>
      <c r="Z57" s="17">
        <v>3</v>
      </c>
      <c r="AA57" s="17">
        <v>4</v>
      </c>
      <c r="AB57" s="17">
        <v>4.1257763975155282</v>
      </c>
      <c r="AC57" s="17">
        <v>1.662621399796065</v>
      </c>
      <c r="AD57" s="17">
        <v>2.5999999999999943</v>
      </c>
      <c r="AE57" s="17" t="s">
        <v>68</v>
      </c>
      <c r="AF57" s="17">
        <f t="shared" si="0"/>
        <v>3.0880995008699195</v>
      </c>
      <c r="AG57" s="17">
        <f t="shared" si="1"/>
        <v>14</v>
      </c>
    </row>
    <row r="58" spans="1:33" s="13" customFormat="1" ht="15.75" customHeight="1" x14ac:dyDescent="0.2">
      <c r="A58" s="20"/>
      <c r="B58" s="15" t="s">
        <v>69</v>
      </c>
      <c r="C58" s="15">
        <f>B2</f>
        <v>4.6412877898074516E-2</v>
      </c>
      <c r="D58" s="15">
        <f>B3</f>
        <v>6.2865608451344493E-2</v>
      </c>
      <c r="E58" s="15">
        <f>B4</f>
        <v>2.5628532741332012E-2</v>
      </c>
      <c r="F58" s="15">
        <f>B5</f>
        <v>0.11145757524566295</v>
      </c>
      <c r="G58" s="15">
        <f>B6</f>
        <v>7.3194062440414251E-2</v>
      </c>
      <c r="H58" s="15">
        <f>B7</f>
        <v>1.3111152259349976E-2</v>
      </c>
      <c r="I58" s="15">
        <f>B8</f>
        <v>7.1376200456840337E-3</v>
      </c>
      <c r="J58" s="15">
        <f>B9</f>
        <v>4.2815533225530882E-2</v>
      </c>
      <c r="K58" s="15">
        <f>B10</f>
        <v>4.50415833725617E-2</v>
      </c>
      <c r="L58" s="15">
        <f>B11</f>
        <v>6.6897423177083261E-3</v>
      </c>
      <c r="M58" s="15">
        <f>B12</f>
        <v>2.1953637669654058E-3</v>
      </c>
      <c r="N58" s="15">
        <f>B13</f>
        <v>4.6210096543078932E-3</v>
      </c>
      <c r="O58" s="15">
        <f>B14</f>
        <v>3.4890972160240868E-2</v>
      </c>
      <c r="P58" s="15">
        <f>B15</f>
        <v>2.5221541286659595E-2</v>
      </c>
      <c r="Q58" s="15">
        <f>B16</f>
        <v>3.8140991005002683E-3</v>
      </c>
      <c r="R58" s="15">
        <f>B17</f>
        <v>0.100924089710119</v>
      </c>
      <c r="S58" s="15">
        <f>B18</f>
        <v>6.2511460075195202E-2</v>
      </c>
      <c r="T58" s="15">
        <f>B19</f>
        <v>8.9250618890686154E-2</v>
      </c>
      <c r="U58" s="15">
        <f>B20</f>
        <v>1.3826109239313945E-2</v>
      </c>
      <c r="V58" s="15">
        <f>B21</f>
        <v>9.442864066008836E-3</v>
      </c>
      <c r="W58" s="15">
        <f>B22</f>
        <v>1.0204158989199278E-2</v>
      </c>
      <c r="X58" s="15">
        <f>B23</f>
        <v>1.7964117140129351E-2</v>
      </c>
      <c r="Y58" s="15">
        <f>B24</f>
        <v>5.4156568028006807E-2</v>
      </c>
      <c r="Z58" s="15">
        <f>B25</f>
        <v>0</v>
      </c>
      <c r="AA58" s="15">
        <f>B26</f>
        <v>2.7829341311129716E-2</v>
      </c>
      <c r="AB58" s="15">
        <f>B27</f>
        <v>7.8435402633860771E-2</v>
      </c>
      <c r="AC58" s="15">
        <f>B28</f>
        <v>3.0357995950013743E-2</v>
      </c>
      <c r="AD58" s="15">
        <f>B29</f>
        <v>0</v>
      </c>
      <c r="AE58" s="20"/>
      <c r="AF58" s="15">
        <f>SUM(C58:AD58)</f>
        <v>0.99999999999999978</v>
      </c>
      <c r="AG58" s="20"/>
    </row>
    <row r="59" spans="1:33" ht="15.75" customHeight="1" x14ac:dyDescent="0.2">
      <c r="B59" s="21"/>
      <c r="C59" s="21"/>
      <c r="F59" s="22"/>
      <c r="G59" s="22"/>
    </row>
    <row r="60" spans="1:33" ht="15.75" customHeight="1" x14ac:dyDescent="0.2">
      <c r="B60" s="21"/>
      <c r="C60" s="21"/>
      <c r="F60" s="22"/>
      <c r="G60" s="22"/>
    </row>
    <row r="61" spans="1:33" ht="15.75" customHeight="1" x14ac:dyDescent="0.2">
      <c r="B61" s="21"/>
      <c r="C61" s="21"/>
      <c r="F61" s="22"/>
      <c r="G61" s="22"/>
    </row>
    <row r="62" spans="1:33" ht="15.75" customHeight="1" x14ac:dyDescent="0.2">
      <c r="B62" s="21"/>
      <c r="C62" s="21"/>
      <c r="F62" s="22"/>
      <c r="G62" s="22"/>
    </row>
    <row r="63" spans="1:33" ht="15.75" customHeight="1" x14ac:dyDescent="0.2">
      <c r="B63" s="21"/>
      <c r="C63" s="21"/>
      <c r="F63" s="22"/>
      <c r="G63" s="22"/>
    </row>
    <row r="64" spans="1:33" ht="15.75" customHeight="1" x14ac:dyDescent="0.2">
      <c r="B64" s="21"/>
      <c r="C64" s="21"/>
      <c r="F64" s="22"/>
      <c r="G64" s="22"/>
    </row>
    <row r="65" spans="2:7" ht="15.75" customHeight="1" x14ac:dyDescent="0.2">
      <c r="B65" s="21"/>
      <c r="C65" s="21"/>
      <c r="F65" s="22"/>
      <c r="G65" s="22"/>
    </row>
    <row r="66" spans="2:7" ht="15.75" customHeight="1" x14ac:dyDescent="0.2">
      <c r="B66" s="21"/>
      <c r="C66" s="21"/>
      <c r="F66" s="22"/>
      <c r="G66" s="22"/>
    </row>
    <row r="67" spans="2:7" ht="15.75" customHeight="1" x14ac:dyDescent="0.2">
      <c r="B67" s="21"/>
      <c r="C67" s="21"/>
      <c r="F67" s="22"/>
      <c r="G67" s="22"/>
    </row>
    <row r="68" spans="2:7" ht="15.75" customHeight="1" x14ac:dyDescent="0.2">
      <c r="B68" s="21"/>
      <c r="C68" s="21"/>
      <c r="F68" s="22"/>
      <c r="G68" s="22"/>
    </row>
    <row r="69" spans="2:7" ht="15.75" customHeight="1" x14ac:dyDescent="0.2">
      <c r="B69" s="21"/>
      <c r="C69" s="21"/>
      <c r="F69" s="22"/>
      <c r="G69" s="22"/>
    </row>
    <row r="70" spans="2:7" ht="15.75" customHeight="1" x14ac:dyDescent="0.2">
      <c r="B70" s="21"/>
      <c r="C70" s="21"/>
      <c r="F70" s="22"/>
      <c r="G70" s="22"/>
    </row>
    <row r="71" spans="2:7" ht="15.75" customHeight="1" x14ac:dyDescent="0.2">
      <c r="B71" s="21"/>
      <c r="C71" s="21"/>
      <c r="F71" s="22"/>
      <c r="G71" s="22"/>
    </row>
    <row r="72" spans="2:7" ht="15.75" customHeight="1" x14ac:dyDescent="0.2">
      <c r="B72" s="21"/>
      <c r="C72" s="21"/>
      <c r="F72" s="22"/>
      <c r="G72" s="22"/>
    </row>
    <row r="73" spans="2:7" ht="15.75" customHeight="1" x14ac:dyDescent="0.2">
      <c r="B73" s="21"/>
      <c r="C73" s="21"/>
      <c r="F73" s="22"/>
      <c r="G73" s="22"/>
    </row>
    <row r="74" spans="2:7" ht="15.75" customHeight="1" x14ac:dyDescent="0.2">
      <c r="B74" s="21"/>
      <c r="C74" s="21"/>
      <c r="F74" s="22"/>
      <c r="G74" s="22"/>
    </row>
    <row r="75" spans="2:7" ht="15.75" customHeight="1" x14ac:dyDescent="0.2">
      <c r="B75" s="21"/>
      <c r="C75" s="21"/>
      <c r="F75" s="22"/>
      <c r="G75" s="22"/>
    </row>
    <row r="76" spans="2:7" ht="15.75" customHeight="1" x14ac:dyDescent="0.2">
      <c r="B76" s="21"/>
      <c r="C76" s="21"/>
      <c r="F76" s="22"/>
      <c r="G76" s="22"/>
    </row>
    <row r="77" spans="2:7" ht="15.75" customHeight="1" x14ac:dyDescent="0.2">
      <c r="B77" s="21"/>
      <c r="C77" s="21"/>
      <c r="F77" s="22"/>
      <c r="G77" s="22"/>
    </row>
    <row r="78" spans="2:7" ht="15.75" customHeight="1" x14ac:dyDescent="0.2">
      <c r="B78" s="21"/>
      <c r="C78" s="21"/>
      <c r="F78" s="22"/>
      <c r="G78" s="22"/>
    </row>
    <row r="79" spans="2:7" ht="15.75" customHeight="1" x14ac:dyDescent="0.2">
      <c r="F79"/>
    </row>
    <row r="80" spans="2:7" ht="15.75" customHeight="1" x14ac:dyDescent="0.2">
      <c r="B80" s="21"/>
      <c r="C80" s="21"/>
      <c r="F80" s="22"/>
      <c r="G80" s="22"/>
    </row>
    <row r="81" spans="2:7" ht="15.75" customHeight="1" x14ac:dyDescent="0.2">
      <c r="B81" s="21"/>
      <c r="C81" s="21"/>
      <c r="F81" s="22"/>
      <c r="G81" s="22"/>
    </row>
    <row r="82" spans="2:7" ht="15.75" customHeight="1" x14ac:dyDescent="0.2">
      <c r="B82" s="21"/>
      <c r="C82" s="21"/>
      <c r="F82" s="22"/>
      <c r="G82" s="22"/>
    </row>
    <row r="83" spans="2:7" ht="15.75" customHeight="1" x14ac:dyDescent="0.2">
      <c r="B83" s="21"/>
      <c r="C83" s="21"/>
      <c r="F83" s="22"/>
      <c r="G83" s="22"/>
    </row>
    <row r="84" spans="2:7" ht="15.75" customHeight="1" x14ac:dyDescent="0.2">
      <c r="B84" s="21"/>
      <c r="C84" s="21"/>
      <c r="F84" s="22"/>
      <c r="G84" s="22"/>
    </row>
    <row r="85" spans="2:7" ht="15.75" customHeight="1" x14ac:dyDescent="0.2">
      <c r="B85" s="21"/>
      <c r="C85" s="21"/>
      <c r="F85" s="22"/>
      <c r="G85" s="22"/>
    </row>
    <row r="86" spans="2:7" ht="15.75" customHeight="1" x14ac:dyDescent="0.2">
      <c r="B86" s="21"/>
      <c r="C86" s="21"/>
      <c r="F86" s="22"/>
      <c r="G86" s="22"/>
    </row>
    <row r="87" spans="2:7" ht="15.75" customHeight="1" x14ac:dyDescent="0.2">
      <c r="B87" s="21"/>
      <c r="C87" s="21"/>
      <c r="F87" s="22"/>
      <c r="G87" s="22"/>
    </row>
    <row r="88" spans="2:7" ht="15.75" customHeight="1" x14ac:dyDescent="0.2">
      <c r="B88" s="21"/>
      <c r="C88" s="21"/>
      <c r="F88" s="22"/>
      <c r="G88" s="22"/>
    </row>
    <row r="89" spans="2:7" ht="15.75" customHeight="1" x14ac:dyDescent="0.2">
      <c r="B89" s="21"/>
      <c r="C89" s="21"/>
      <c r="F89" s="22"/>
      <c r="G89" s="22"/>
    </row>
    <row r="90" spans="2:7" ht="15.75" customHeight="1" x14ac:dyDescent="0.2">
      <c r="B90" s="21"/>
      <c r="C90" s="21"/>
      <c r="F90" s="22"/>
      <c r="G90" s="22"/>
    </row>
    <row r="91" spans="2:7" ht="15.75" customHeight="1" x14ac:dyDescent="0.2">
      <c r="B91" s="21"/>
      <c r="C91" s="21"/>
      <c r="F91" s="22"/>
      <c r="G91" s="22"/>
    </row>
    <row r="92" spans="2:7" ht="15.75" customHeight="1" x14ac:dyDescent="0.2">
      <c r="B92" s="21"/>
      <c r="C92" s="21"/>
      <c r="F92" s="22"/>
      <c r="G92" s="22"/>
    </row>
    <row r="93" spans="2:7" ht="15.75" customHeight="1" x14ac:dyDescent="0.2">
      <c r="B93" s="21"/>
      <c r="C93" s="21"/>
      <c r="F93" s="22"/>
      <c r="G93" s="22"/>
    </row>
    <row r="94" spans="2:7" ht="15.75" customHeight="1" x14ac:dyDescent="0.2">
      <c r="B94" s="21"/>
      <c r="C94" s="21"/>
      <c r="F94" s="22"/>
      <c r="G94" s="22"/>
    </row>
    <row r="95" spans="2:7" ht="15.75" customHeight="1" x14ac:dyDescent="0.2">
      <c r="B95" s="21"/>
      <c r="C95" s="21"/>
      <c r="F95" s="22"/>
      <c r="G95" s="22"/>
    </row>
    <row r="96" spans="2:7" ht="15.75" customHeight="1" x14ac:dyDescent="0.2">
      <c r="B96" s="21"/>
      <c r="C96" s="21"/>
      <c r="F96" s="22"/>
      <c r="G96" s="22"/>
    </row>
    <row r="97" spans="2:7" ht="15.75" customHeight="1" x14ac:dyDescent="0.2">
      <c r="B97" s="21"/>
      <c r="C97" s="21"/>
      <c r="F97" s="22"/>
      <c r="G97" s="22"/>
    </row>
    <row r="98" spans="2:7" ht="15.75" customHeight="1" x14ac:dyDescent="0.2">
      <c r="B98" s="21"/>
      <c r="C98" s="21"/>
      <c r="F98" s="22"/>
      <c r="G98" s="22"/>
    </row>
    <row r="99" spans="2:7" ht="15.75" customHeight="1" x14ac:dyDescent="0.2">
      <c r="B99" s="21"/>
      <c r="C99" s="21"/>
      <c r="F99" s="22"/>
      <c r="G99" s="22"/>
    </row>
    <row r="100" spans="2:7" ht="15.75" customHeight="1" x14ac:dyDescent="0.2">
      <c r="B100" s="21"/>
      <c r="C100" s="21"/>
      <c r="F100" s="22"/>
      <c r="G100" s="22"/>
    </row>
    <row r="101" spans="2:7" ht="15.75" customHeight="1" x14ac:dyDescent="0.2">
      <c r="B101" s="21"/>
      <c r="C101" s="21"/>
      <c r="F101" s="22"/>
      <c r="G101" s="22"/>
    </row>
    <row r="102" spans="2:7" ht="15.75" customHeight="1" x14ac:dyDescent="0.2">
      <c r="B102" s="21"/>
      <c r="C102" s="21"/>
      <c r="F102" s="22"/>
      <c r="G102" s="22"/>
    </row>
    <row r="103" spans="2:7" ht="15.75" customHeight="1" x14ac:dyDescent="0.2">
      <c r="B103" s="21"/>
      <c r="C103" s="21"/>
      <c r="F103" s="22"/>
      <c r="G103" s="22"/>
    </row>
    <row r="104" spans="2:7" ht="15.75" customHeight="1" x14ac:dyDescent="0.2">
      <c r="F104"/>
    </row>
    <row r="105" spans="2:7" ht="15.75" customHeight="1" x14ac:dyDescent="0.2">
      <c r="B105" s="21"/>
      <c r="C105" s="21"/>
      <c r="F105" s="22"/>
      <c r="G105" s="22"/>
    </row>
    <row r="106" spans="2:7" ht="15.75" customHeight="1" x14ac:dyDescent="0.2">
      <c r="B106" s="21"/>
      <c r="C106" s="21"/>
      <c r="F106" s="22"/>
      <c r="G106" s="22"/>
    </row>
    <row r="107" spans="2:7" ht="15.75" customHeight="1" x14ac:dyDescent="0.2">
      <c r="B107" s="21"/>
      <c r="C107" s="21"/>
      <c r="F107" s="22"/>
      <c r="G107" s="22"/>
    </row>
    <row r="108" spans="2:7" ht="15.75" customHeight="1" x14ac:dyDescent="0.2">
      <c r="B108" s="21"/>
      <c r="C108" s="21"/>
      <c r="F108" s="22"/>
      <c r="G108" s="22"/>
    </row>
    <row r="109" spans="2:7" ht="15.75" customHeight="1" x14ac:dyDescent="0.2">
      <c r="B109" s="21"/>
      <c r="C109" s="21"/>
      <c r="F109" s="22"/>
      <c r="G109" s="22"/>
    </row>
    <row r="110" spans="2:7" ht="15.75" customHeight="1" x14ac:dyDescent="0.2">
      <c r="B110" s="21"/>
      <c r="C110" s="21"/>
      <c r="F110" s="22"/>
      <c r="G110" s="22"/>
    </row>
    <row r="111" spans="2:7" ht="15.75" customHeight="1" x14ac:dyDescent="0.2">
      <c r="B111" s="21"/>
      <c r="C111" s="21"/>
      <c r="F111" s="22"/>
      <c r="G111" s="22"/>
    </row>
    <row r="112" spans="2:7" ht="15.75" customHeight="1" x14ac:dyDescent="0.2">
      <c r="B112" s="21"/>
      <c r="C112" s="21"/>
      <c r="F112" s="22"/>
      <c r="G112" s="22"/>
    </row>
    <row r="113" spans="2:7" ht="15.75" customHeight="1" x14ac:dyDescent="0.2">
      <c r="B113" s="21"/>
      <c r="C113" s="21"/>
      <c r="F113" s="22"/>
      <c r="G113" s="22"/>
    </row>
    <row r="114" spans="2:7" ht="15.75" customHeight="1" x14ac:dyDescent="0.2">
      <c r="B114" s="21"/>
      <c r="C114" s="21"/>
      <c r="F114" s="22"/>
      <c r="G114" s="22"/>
    </row>
    <row r="115" spans="2:7" ht="15.75" customHeight="1" x14ac:dyDescent="0.2">
      <c r="B115" s="21"/>
      <c r="C115" s="21"/>
      <c r="F115" s="22"/>
      <c r="G115" s="22"/>
    </row>
    <row r="116" spans="2:7" ht="15.75" customHeight="1" x14ac:dyDescent="0.2">
      <c r="B116" s="21"/>
      <c r="C116" s="21"/>
      <c r="F116" s="22"/>
      <c r="G116" s="22"/>
    </row>
    <row r="117" spans="2:7" ht="15.75" customHeight="1" x14ac:dyDescent="0.2">
      <c r="B117" s="21"/>
      <c r="C117" s="21"/>
      <c r="F117" s="22"/>
      <c r="G117" s="22"/>
    </row>
    <row r="118" spans="2:7" ht="15.75" customHeight="1" x14ac:dyDescent="0.2">
      <c r="B118" s="21"/>
      <c r="C118" s="21"/>
      <c r="F118" s="22"/>
      <c r="G118" s="22"/>
    </row>
    <row r="119" spans="2:7" ht="15.75" customHeight="1" x14ac:dyDescent="0.2">
      <c r="B119" s="21"/>
      <c r="C119" s="21"/>
      <c r="F119" s="22"/>
      <c r="G119" s="22"/>
    </row>
    <row r="120" spans="2:7" ht="15.75" customHeight="1" x14ac:dyDescent="0.2">
      <c r="B120" s="21"/>
      <c r="C120" s="21"/>
      <c r="F120" s="22"/>
      <c r="G120" s="22"/>
    </row>
    <row r="121" spans="2:7" ht="15.75" customHeight="1" x14ac:dyDescent="0.2">
      <c r="B121" s="21"/>
      <c r="C121" s="21"/>
      <c r="F121" s="22"/>
      <c r="G121" s="22"/>
    </row>
    <row r="122" spans="2:7" ht="15.75" customHeight="1" x14ac:dyDescent="0.2">
      <c r="B122" s="21"/>
      <c r="C122" s="21"/>
      <c r="F122" s="22"/>
      <c r="G122" s="22"/>
    </row>
    <row r="123" spans="2:7" ht="15.75" customHeight="1" x14ac:dyDescent="0.2">
      <c r="B123" s="21"/>
      <c r="C123" s="21"/>
      <c r="F123" s="22"/>
      <c r="G123" s="22"/>
    </row>
    <row r="124" spans="2:7" ht="15.75" customHeight="1" x14ac:dyDescent="0.2">
      <c r="B124" s="21"/>
      <c r="C124" s="21"/>
      <c r="F124" s="22"/>
      <c r="G124" s="22"/>
    </row>
    <row r="125" spans="2:7" ht="15.75" customHeight="1" x14ac:dyDescent="0.2">
      <c r="B125" s="21"/>
      <c r="C125" s="21"/>
      <c r="F125" s="22"/>
      <c r="G125" s="22"/>
    </row>
    <row r="126" spans="2:7" ht="15.75" customHeight="1" x14ac:dyDescent="0.2">
      <c r="B126" s="21"/>
      <c r="C126" s="21"/>
      <c r="F126" s="22"/>
      <c r="G126" s="22"/>
    </row>
    <row r="127" spans="2:7" ht="15.75" customHeight="1" x14ac:dyDescent="0.2">
      <c r="B127" s="21"/>
      <c r="C127" s="21"/>
      <c r="F127" s="22"/>
      <c r="G127" s="22"/>
    </row>
    <row r="128" spans="2:7" ht="15.75" customHeight="1" x14ac:dyDescent="0.2">
      <c r="B128" s="21"/>
      <c r="C128" s="21"/>
      <c r="F128" s="22"/>
      <c r="G128" s="22"/>
    </row>
    <row r="129" spans="2:5" ht="15.75" customHeight="1" x14ac:dyDescent="0.2">
      <c r="E129"/>
    </row>
    <row r="130" spans="2:5" ht="15.75" customHeight="1" x14ac:dyDescent="0.2">
      <c r="B130" s="21"/>
      <c r="E130" s="22"/>
    </row>
    <row r="131" spans="2:5" ht="15.75" customHeight="1" x14ac:dyDescent="0.2">
      <c r="B131" s="21"/>
      <c r="E131" s="22"/>
    </row>
    <row r="132" spans="2:5" ht="15.75" customHeight="1" x14ac:dyDescent="0.2">
      <c r="B132" s="21"/>
      <c r="E132" s="22"/>
    </row>
    <row r="133" spans="2:5" ht="15.75" customHeight="1" x14ac:dyDescent="0.2">
      <c r="B133" s="21"/>
      <c r="E133" s="22"/>
    </row>
    <row r="134" spans="2:5" ht="15.75" customHeight="1" x14ac:dyDescent="0.2">
      <c r="B134" s="21"/>
      <c r="E134" s="22"/>
    </row>
    <row r="135" spans="2:5" ht="15.75" customHeight="1" x14ac:dyDescent="0.2">
      <c r="B135" s="21"/>
      <c r="E135" s="22"/>
    </row>
    <row r="136" spans="2:5" ht="15.75" customHeight="1" x14ac:dyDescent="0.2">
      <c r="B136" s="21"/>
      <c r="E136" s="22"/>
    </row>
    <row r="137" spans="2:5" ht="15.75" customHeight="1" x14ac:dyDescent="0.2">
      <c r="B137" s="21"/>
      <c r="E137" s="22"/>
    </row>
    <row r="138" spans="2:5" ht="15.75" customHeight="1" x14ac:dyDescent="0.2">
      <c r="B138" s="21"/>
      <c r="E138" s="22"/>
    </row>
    <row r="139" spans="2:5" ht="15.75" customHeight="1" x14ac:dyDescent="0.2">
      <c r="B139" s="21"/>
      <c r="E139" s="22"/>
    </row>
    <row r="140" spans="2:5" ht="15.75" customHeight="1" x14ac:dyDescent="0.2">
      <c r="B140" s="21"/>
      <c r="E140" s="22"/>
    </row>
    <row r="141" spans="2:5" ht="15.75" customHeight="1" x14ac:dyDescent="0.2">
      <c r="B141" s="21"/>
      <c r="E141" s="22"/>
    </row>
    <row r="142" spans="2:5" ht="15.75" customHeight="1" x14ac:dyDescent="0.2">
      <c r="B142" s="21"/>
      <c r="E142" s="22"/>
    </row>
    <row r="143" spans="2:5" ht="15.75" customHeight="1" x14ac:dyDescent="0.2">
      <c r="B143" s="21"/>
      <c r="E143" s="22"/>
    </row>
    <row r="144" spans="2:5" ht="15.75" customHeight="1" x14ac:dyDescent="0.2">
      <c r="B144" s="21"/>
      <c r="E144" s="22"/>
    </row>
    <row r="145" spans="2:5" ht="15.75" customHeight="1" x14ac:dyDescent="0.2">
      <c r="B145" s="21"/>
      <c r="E145" s="22"/>
    </row>
    <row r="146" spans="2:5" ht="15.75" customHeight="1" x14ac:dyDescent="0.2">
      <c r="B146" s="21"/>
      <c r="E146" s="22"/>
    </row>
    <row r="147" spans="2:5" ht="15.75" customHeight="1" x14ac:dyDescent="0.2">
      <c r="B147" s="21"/>
      <c r="E147" s="22"/>
    </row>
    <row r="148" spans="2:5" ht="15.75" customHeight="1" x14ac:dyDescent="0.2">
      <c r="B148" s="21"/>
      <c r="E148" s="22"/>
    </row>
    <row r="149" spans="2:5" ht="15.75" customHeight="1" x14ac:dyDescent="0.2">
      <c r="B149" s="21"/>
      <c r="E149" s="22"/>
    </row>
    <row r="150" spans="2:5" ht="15.75" customHeight="1" x14ac:dyDescent="0.2">
      <c r="B150" s="21"/>
      <c r="E150" s="22"/>
    </row>
    <row r="151" spans="2:5" ht="15.75" customHeight="1" x14ac:dyDescent="0.2">
      <c r="B151" s="21"/>
      <c r="E151" s="22"/>
    </row>
    <row r="152" spans="2:5" ht="15.75" customHeight="1" x14ac:dyDescent="0.2">
      <c r="B152" s="21"/>
      <c r="E152" s="22"/>
    </row>
    <row r="153" spans="2:5" ht="15.75" customHeight="1" x14ac:dyDescent="0.2">
      <c r="B153" s="21"/>
      <c r="E153" s="22"/>
    </row>
    <row r="154" spans="2:5" ht="15.75" customHeight="1" x14ac:dyDescent="0.2">
      <c r="E154"/>
    </row>
    <row r="155" spans="2:5" ht="15.75" customHeight="1" x14ac:dyDescent="0.2">
      <c r="B155" s="21"/>
      <c r="E155" s="22"/>
    </row>
    <row r="156" spans="2:5" ht="15.75" customHeight="1" x14ac:dyDescent="0.2">
      <c r="B156" s="21"/>
      <c r="E156" s="22"/>
    </row>
    <row r="157" spans="2:5" ht="15.75" customHeight="1" x14ac:dyDescent="0.2">
      <c r="B157" s="21"/>
      <c r="E157" s="22"/>
    </row>
    <row r="158" spans="2:5" ht="15.75" customHeight="1" x14ac:dyDescent="0.2">
      <c r="B158" s="21"/>
      <c r="E158" s="22"/>
    </row>
    <row r="159" spans="2:5" ht="15.75" customHeight="1" x14ac:dyDescent="0.2">
      <c r="B159" s="21"/>
      <c r="E159" s="22"/>
    </row>
    <row r="160" spans="2:5" ht="15.75" customHeight="1" x14ac:dyDescent="0.2">
      <c r="B160" s="21"/>
      <c r="E160" s="22"/>
    </row>
    <row r="161" spans="2:5" ht="15.75" customHeight="1" x14ac:dyDescent="0.2">
      <c r="B161" s="21"/>
      <c r="E161" s="22"/>
    </row>
    <row r="162" spans="2:5" ht="15.75" customHeight="1" x14ac:dyDescent="0.2">
      <c r="B162" s="21"/>
      <c r="E162" s="22"/>
    </row>
    <row r="163" spans="2:5" ht="15.75" customHeight="1" x14ac:dyDescent="0.2">
      <c r="B163" s="21"/>
      <c r="E163" s="22"/>
    </row>
    <row r="164" spans="2:5" ht="15.75" customHeight="1" x14ac:dyDescent="0.2">
      <c r="B164" s="21"/>
      <c r="E164" s="22"/>
    </row>
    <row r="165" spans="2:5" ht="15.75" customHeight="1" x14ac:dyDescent="0.2">
      <c r="B165" s="21"/>
      <c r="E165" s="22"/>
    </row>
    <row r="166" spans="2:5" ht="15.75" customHeight="1" x14ac:dyDescent="0.2">
      <c r="B166" s="21"/>
      <c r="E166" s="22"/>
    </row>
    <row r="167" spans="2:5" ht="15.75" customHeight="1" x14ac:dyDescent="0.2">
      <c r="B167" s="21"/>
      <c r="E167" s="22"/>
    </row>
    <row r="168" spans="2:5" ht="15.75" customHeight="1" x14ac:dyDescent="0.2">
      <c r="B168" s="21"/>
      <c r="E168" s="22"/>
    </row>
    <row r="169" spans="2:5" ht="15.75" customHeight="1" x14ac:dyDescent="0.2">
      <c r="B169" s="21"/>
      <c r="E169" s="22"/>
    </row>
    <row r="170" spans="2:5" ht="15.75" customHeight="1" x14ac:dyDescent="0.2">
      <c r="B170" s="21"/>
      <c r="E170" s="22"/>
    </row>
    <row r="171" spans="2:5" ht="15.75" customHeight="1" x14ac:dyDescent="0.2">
      <c r="B171" s="21"/>
      <c r="E171" s="22"/>
    </row>
    <row r="172" spans="2:5" ht="15.75" customHeight="1" x14ac:dyDescent="0.2">
      <c r="B172" s="21"/>
      <c r="E172" s="22"/>
    </row>
    <row r="173" spans="2:5" ht="15.75" customHeight="1" x14ac:dyDescent="0.2">
      <c r="B173" s="21"/>
      <c r="E173" s="22"/>
    </row>
    <row r="174" spans="2:5" ht="15.75" customHeight="1" x14ac:dyDescent="0.2">
      <c r="B174" s="21"/>
      <c r="E174" s="22"/>
    </row>
    <row r="175" spans="2:5" ht="15.75" customHeight="1" x14ac:dyDescent="0.2">
      <c r="B175" s="21"/>
      <c r="E175" s="22"/>
    </row>
    <row r="176" spans="2:5" ht="15.75" customHeight="1" x14ac:dyDescent="0.2">
      <c r="B176" s="21"/>
      <c r="E176" s="22"/>
    </row>
    <row r="177" spans="2:5" ht="15.75" customHeight="1" x14ac:dyDescent="0.2">
      <c r="B177" s="21"/>
      <c r="E177" s="22"/>
    </row>
    <row r="178" spans="2:5" ht="15.75" customHeight="1" x14ac:dyDescent="0.2">
      <c r="B178" s="21"/>
      <c r="E178" s="22"/>
    </row>
    <row r="179" spans="2:5" ht="15.75" customHeight="1" x14ac:dyDescent="0.2">
      <c r="E179"/>
    </row>
    <row r="180" spans="2:5" ht="15.75" customHeight="1" x14ac:dyDescent="0.2">
      <c r="B180" s="1"/>
      <c r="E180" s="22"/>
    </row>
    <row r="181" spans="2:5" ht="15.75" customHeight="1" x14ac:dyDescent="0.2">
      <c r="B181" s="1"/>
      <c r="E181" s="22"/>
    </row>
    <row r="182" spans="2:5" ht="15.75" customHeight="1" x14ac:dyDescent="0.2">
      <c r="B182" s="1"/>
      <c r="E182" s="22"/>
    </row>
    <row r="183" spans="2:5" ht="15.75" customHeight="1" x14ac:dyDescent="0.2">
      <c r="B183" s="1"/>
      <c r="E183" s="22"/>
    </row>
    <row r="184" spans="2:5" ht="15.75" customHeight="1" x14ac:dyDescent="0.2">
      <c r="B184" s="1"/>
      <c r="E184" s="22"/>
    </row>
    <row r="185" spans="2:5" ht="15.75" customHeight="1" x14ac:dyDescent="0.2">
      <c r="B185" s="1"/>
      <c r="E185" s="22"/>
    </row>
    <row r="186" spans="2:5" ht="15.75" customHeight="1" x14ac:dyDescent="0.2">
      <c r="B186" s="1"/>
      <c r="E186" s="22"/>
    </row>
    <row r="187" spans="2:5" ht="15.75" customHeight="1" x14ac:dyDescent="0.2">
      <c r="B187" s="1"/>
      <c r="E187" s="22"/>
    </row>
    <row r="188" spans="2:5" ht="15.75" customHeight="1" x14ac:dyDescent="0.2">
      <c r="B188" s="1"/>
      <c r="E188" s="22"/>
    </row>
    <row r="189" spans="2:5" ht="15.75" customHeight="1" x14ac:dyDescent="0.2">
      <c r="B189" s="1"/>
      <c r="E189" s="22"/>
    </row>
    <row r="190" spans="2:5" ht="15.75" customHeight="1" x14ac:dyDescent="0.2">
      <c r="B190" s="1"/>
      <c r="E190" s="22"/>
    </row>
    <row r="191" spans="2:5" ht="15.75" customHeight="1" x14ac:dyDescent="0.2">
      <c r="B191" s="1"/>
      <c r="E191" s="22"/>
    </row>
    <row r="192" spans="2:5" ht="15.75" customHeight="1" x14ac:dyDescent="0.2">
      <c r="B192" s="1"/>
      <c r="E192" s="22"/>
    </row>
    <row r="193" spans="2:5" ht="15.75" customHeight="1" x14ac:dyDescent="0.2">
      <c r="B193" s="1"/>
      <c r="E193" s="22"/>
    </row>
    <row r="194" spans="2:5" ht="15.75" customHeight="1" x14ac:dyDescent="0.2">
      <c r="B194" s="1"/>
      <c r="E194" s="22"/>
    </row>
    <row r="195" spans="2:5" ht="15.75" customHeight="1" x14ac:dyDescent="0.2">
      <c r="B195" s="1"/>
      <c r="E195" s="22"/>
    </row>
    <row r="196" spans="2:5" ht="15.75" customHeight="1" x14ac:dyDescent="0.2">
      <c r="B196" s="1"/>
      <c r="E196" s="22"/>
    </row>
    <row r="197" spans="2:5" ht="15.75" customHeight="1" x14ac:dyDescent="0.2">
      <c r="B197" s="1"/>
      <c r="E197" s="22"/>
    </row>
    <row r="198" spans="2:5" ht="15.75" customHeight="1" x14ac:dyDescent="0.2">
      <c r="B198" s="1"/>
      <c r="E198" s="22"/>
    </row>
    <row r="199" spans="2:5" ht="15.75" customHeight="1" x14ac:dyDescent="0.2">
      <c r="B199" s="1"/>
      <c r="E199" s="22"/>
    </row>
    <row r="200" spans="2:5" ht="15.75" customHeight="1" x14ac:dyDescent="0.2">
      <c r="B200" s="1"/>
      <c r="E200" s="22"/>
    </row>
    <row r="201" spans="2:5" ht="15.75" customHeight="1" x14ac:dyDescent="0.2">
      <c r="B201" s="1"/>
      <c r="E201" s="22"/>
    </row>
    <row r="202" spans="2:5" ht="15.75" customHeight="1" x14ac:dyDescent="0.2">
      <c r="B202" s="1"/>
      <c r="E202" s="22"/>
    </row>
    <row r="203" spans="2:5" ht="15.75" customHeight="1" x14ac:dyDescent="0.2">
      <c r="B203" s="1"/>
      <c r="E203" s="22"/>
    </row>
    <row r="204" spans="2:5" ht="15.75" customHeight="1" x14ac:dyDescent="0.2">
      <c r="E204"/>
    </row>
    <row r="205" spans="2:5" ht="15.75" customHeight="1" x14ac:dyDescent="0.2">
      <c r="B205" s="1"/>
    </row>
    <row r="206" spans="2:5" ht="15.75" customHeight="1" x14ac:dyDescent="0.2">
      <c r="B206" s="1"/>
    </row>
    <row r="207" spans="2:5" ht="15.75" customHeight="1" x14ac:dyDescent="0.2">
      <c r="B207" s="1"/>
    </row>
    <row r="208" spans="2:5" ht="15.75" customHeight="1" x14ac:dyDescent="0.2">
      <c r="B208" s="1"/>
    </row>
    <row r="209" spans="2:2" ht="15.75" customHeight="1" x14ac:dyDescent="0.2">
      <c r="B209" s="1"/>
    </row>
    <row r="210" spans="2:2" ht="15.75" customHeight="1" x14ac:dyDescent="0.2">
      <c r="B210" s="1"/>
    </row>
    <row r="211" spans="2:2" ht="15.75" customHeight="1" x14ac:dyDescent="0.2">
      <c r="B211" s="1"/>
    </row>
    <row r="212" spans="2:2" ht="15.75" customHeight="1" x14ac:dyDescent="0.2">
      <c r="B212" s="1"/>
    </row>
    <row r="213" spans="2:2" ht="15.75" customHeight="1" x14ac:dyDescent="0.2">
      <c r="B213" s="1"/>
    </row>
    <row r="214" spans="2:2" ht="15.75" customHeight="1" x14ac:dyDescent="0.2">
      <c r="B214" s="1"/>
    </row>
    <row r="215" spans="2:2" ht="15.75" customHeight="1" x14ac:dyDescent="0.2">
      <c r="B215" s="1"/>
    </row>
    <row r="216" spans="2:2" ht="15.75" customHeight="1" x14ac:dyDescent="0.2">
      <c r="B216" s="1"/>
    </row>
    <row r="217" spans="2:2" ht="15.75" customHeight="1" x14ac:dyDescent="0.2">
      <c r="B217" s="1"/>
    </row>
    <row r="218" spans="2:2" ht="15.75" customHeight="1" x14ac:dyDescent="0.2">
      <c r="B218" s="1"/>
    </row>
    <row r="219" spans="2:2" ht="15.75" customHeight="1" x14ac:dyDescent="0.2">
      <c r="B219" s="1"/>
    </row>
    <row r="220" spans="2:2" ht="15.75" customHeight="1" x14ac:dyDescent="0.2">
      <c r="B220" s="1"/>
    </row>
    <row r="221" spans="2:2" ht="15.75" customHeight="1" x14ac:dyDescent="0.2">
      <c r="B221" s="1"/>
    </row>
    <row r="222" spans="2:2" ht="15.75" customHeight="1" x14ac:dyDescent="0.2">
      <c r="B222" s="1"/>
    </row>
    <row r="223" spans="2:2" ht="15.75" customHeight="1" x14ac:dyDescent="0.2">
      <c r="B223" s="1"/>
    </row>
    <row r="224" spans="2:2" ht="15.75" customHeight="1" x14ac:dyDescent="0.2">
      <c r="B224" s="1"/>
    </row>
    <row r="225" spans="2:5" ht="15.75" customHeight="1" x14ac:dyDescent="0.2">
      <c r="B225" s="1"/>
    </row>
    <row r="226" spans="2:5" ht="15.75" customHeight="1" x14ac:dyDescent="0.2">
      <c r="B226" s="1"/>
    </row>
    <row r="227" spans="2:5" ht="15.75" customHeight="1" x14ac:dyDescent="0.2">
      <c r="B227" s="1"/>
    </row>
    <row r="228" spans="2:5" ht="15.75" customHeight="1" x14ac:dyDescent="0.2">
      <c r="B228" s="1"/>
    </row>
    <row r="229" spans="2:5" ht="15.75" customHeight="1" x14ac:dyDescent="0.2">
      <c r="E229"/>
    </row>
    <row r="230" spans="2:5" ht="15.75" customHeight="1" x14ac:dyDescent="0.2">
      <c r="B230" s="1"/>
    </row>
    <row r="231" spans="2:5" ht="15.75" customHeight="1" x14ac:dyDescent="0.2">
      <c r="B231" s="1"/>
    </row>
    <row r="232" spans="2:5" ht="15.75" customHeight="1" x14ac:dyDescent="0.2">
      <c r="B232" s="1"/>
    </row>
    <row r="233" spans="2:5" ht="15.75" customHeight="1" x14ac:dyDescent="0.2">
      <c r="B233" s="1"/>
    </row>
    <row r="234" spans="2:5" ht="15.75" customHeight="1" x14ac:dyDescent="0.2">
      <c r="B234" s="1"/>
    </row>
    <row r="235" spans="2:5" ht="15.75" customHeight="1" x14ac:dyDescent="0.2">
      <c r="B235" s="1"/>
    </row>
    <row r="236" spans="2:5" ht="15.75" customHeight="1" x14ac:dyDescent="0.2">
      <c r="B236" s="1"/>
    </row>
    <row r="237" spans="2:5" ht="15.75" customHeight="1" x14ac:dyDescent="0.2">
      <c r="B237" s="1"/>
    </row>
    <row r="238" spans="2:5" ht="15.75" customHeight="1" x14ac:dyDescent="0.2">
      <c r="B238" s="1"/>
    </row>
    <row r="239" spans="2:5" ht="15.75" customHeight="1" x14ac:dyDescent="0.2">
      <c r="B239" s="1"/>
    </row>
    <row r="240" spans="2:5" ht="15.75" customHeight="1" x14ac:dyDescent="0.2">
      <c r="B240" s="1"/>
    </row>
    <row r="241" spans="2:5" ht="15.75" customHeight="1" x14ac:dyDescent="0.2">
      <c r="B241" s="1"/>
    </row>
    <row r="242" spans="2:5" ht="15.75" customHeight="1" x14ac:dyDescent="0.2">
      <c r="B242" s="1"/>
    </row>
    <row r="243" spans="2:5" ht="15.75" customHeight="1" x14ac:dyDescent="0.2">
      <c r="B243" s="1"/>
    </row>
    <row r="244" spans="2:5" ht="15.75" customHeight="1" x14ac:dyDescent="0.2">
      <c r="B244" s="1"/>
    </row>
    <row r="245" spans="2:5" ht="15.75" customHeight="1" x14ac:dyDescent="0.2">
      <c r="B245" s="1"/>
    </row>
    <row r="246" spans="2:5" ht="15.75" customHeight="1" x14ac:dyDescent="0.2">
      <c r="B246" s="1"/>
    </row>
    <row r="247" spans="2:5" ht="15.75" customHeight="1" x14ac:dyDescent="0.2">
      <c r="B247" s="1"/>
    </row>
    <row r="248" spans="2:5" ht="15.75" customHeight="1" x14ac:dyDescent="0.2">
      <c r="B248" s="1"/>
    </row>
    <row r="249" spans="2:5" ht="15.75" customHeight="1" x14ac:dyDescent="0.2">
      <c r="B249" s="1"/>
    </row>
    <row r="250" spans="2:5" ht="15.75" customHeight="1" x14ac:dyDescent="0.2">
      <c r="B250" s="1"/>
    </row>
    <row r="251" spans="2:5" ht="15.75" customHeight="1" x14ac:dyDescent="0.2">
      <c r="B251" s="1"/>
    </row>
    <row r="252" spans="2:5" ht="15.75" customHeight="1" x14ac:dyDescent="0.2">
      <c r="B252" s="1"/>
    </row>
    <row r="253" spans="2:5" ht="15.75" customHeight="1" x14ac:dyDescent="0.2">
      <c r="B253" s="1"/>
    </row>
    <row r="254" spans="2:5" ht="15.75" customHeight="1" x14ac:dyDescent="0.2">
      <c r="E254"/>
    </row>
    <row r="255" spans="2:5" ht="15.75" customHeight="1" x14ac:dyDescent="0.2">
      <c r="B255" s="21"/>
      <c r="E255" s="22"/>
    </row>
    <row r="256" spans="2:5" ht="15.75" customHeight="1" x14ac:dyDescent="0.2">
      <c r="B256" s="21"/>
      <c r="E256" s="22"/>
    </row>
    <row r="257" spans="2:5" ht="15.75" customHeight="1" x14ac:dyDescent="0.2">
      <c r="B257" s="21"/>
      <c r="E257" s="22"/>
    </row>
    <row r="258" spans="2:5" ht="15.75" customHeight="1" x14ac:dyDescent="0.2">
      <c r="B258" s="21"/>
      <c r="E258" s="22"/>
    </row>
    <row r="259" spans="2:5" ht="15.75" customHeight="1" x14ac:dyDescent="0.2">
      <c r="B259" s="21"/>
      <c r="E259" s="22"/>
    </row>
    <row r="260" spans="2:5" ht="15.75" customHeight="1" x14ac:dyDescent="0.2">
      <c r="B260" s="21"/>
      <c r="E260" s="22"/>
    </row>
    <row r="261" spans="2:5" ht="15.75" customHeight="1" x14ac:dyDescent="0.2">
      <c r="B261" s="21"/>
      <c r="E261" s="22"/>
    </row>
    <row r="262" spans="2:5" ht="15.75" customHeight="1" x14ac:dyDescent="0.2">
      <c r="B262" s="21"/>
      <c r="E262" s="22"/>
    </row>
    <row r="263" spans="2:5" ht="15.75" customHeight="1" x14ac:dyDescent="0.2">
      <c r="B263" s="21"/>
      <c r="E263" s="22"/>
    </row>
    <row r="264" spans="2:5" ht="15.75" customHeight="1" x14ac:dyDescent="0.2">
      <c r="B264" s="21"/>
      <c r="E264" s="22"/>
    </row>
    <row r="265" spans="2:5" ht="15.75" customHeight="1" x14ac:dyDescent="0.2">
      <c r="B265" s="21"/>
      <c r="E265" s="22"/>
    </row>
    <row r="266" spans="2:5" ht="15.75" customHeight="1" x14ac:dyDescent="0.2">
      <c r="B266" s="21"/>
      <c r="E266" s="22"/>
    </row>
    <row r="267" spans="2:5" ht="15.75" customHeight="1" x14ac:dyDescent="0.2">
      <c r="B267" s="21"/>
      <c r="E267" s="22"/>
    </row>
    <row r="268" spans="2:5" ht="15.75" customHeight="1" x14ac:dyDescent="0.2">
      <c r="B268" s="21"/>
      <c r="E268" s="22"/>
    </row>
    <row r="269" spans="2:5" ht="15.75" customHeight="1" x14ac:dyDescent="0.2">
      <c r="B269" s="21"/>
      <c r="E269" s="22"/>
    </row>
    <row r="270" spans="2:5" ht="15.75" customHeight="1" x14ac:dyDescent="0.2">
      <c r="B270" s="21"/>
      <c r="E270" s="22"/>
    </row>
    <row r="271" spans="2:5" ht="15.75" customHeight="1" x14ac:dyDescent="0.2">
      <c r="B271" s="21"/>
      <c r="E271" s="22"/>
    </row>
    <row r="272" spans="2:5" ht="15.75" customHeight="1" x14ac:dyDescent="0.2">
      <c r="B272" s="21"/>
      <c r="E272" s="22"/>
    </row>
    <row r="273" spans="2:5" ht="15.75" customHeight="1" x14ac:dyDescent="0.2">
      <c r="B273" s="21"/>
      <c r="E273" s="22"/>
    </row>
    <row r="274" spans="2:5" ht="15.75" customHeight="1" x14ac:dyDescent="0.2">
      <c r="B274" s="21"/>
      <c r="E274" s="22"/>
    </row>
    <row r="275" spans="2:5" ht="15.75" customHeight="1" x14ac:dyDescent="0.2">
      <c r="B275" s="21"/>
      <c r="E275" s="22"/>
    </row>
    <row r="276" spans="2:5" ht="15.75" customHeight="1" x14ac:dyDescent="0.2">
      <c r="B276" s="21"/>
      <c r="E276" s="22"/>
    </row>
    <row r="277" spans="2:5" ht="15.75" customHeight="1" x14ac:dyDescent="0.2">
      <c r="B277" s="21"/>
      <c r="E277" s="22"/>
    </row>
    <row r="278" spans="2:5" ht="15.75" customHeight="1" x14ac:dyDescent="0.2">
      <c r="B278" s="21"/>
      <c r="E278" s="22"/>
    </row>
    <row r="279" spans="2:5" ht="15.75" customHeight="1" x14ac:dyDescent="0.2">
      <c r="E279"/>
    </row>
    <row r="280" spans="2:5" ht="15.75" customHeight="1" x14ac:dyDescent="0.2">
      <c r="B280" s="21"/>
      <c r="E280" s="22"/>
    </row>
    <row r="281" spans="2:5" ht="15.75" customHeight="1" x14ac:dyDescent="0.2">
      <c r="B281" s="21"/>
      <c r="E281" s="22"/>
    </row>
    <row r="282" spans="2:5" ht="15.75" customHeight="1" x14ac:dyDescent="0.2">
      <c r="B282" s="21"/>
      <c r="E282" s="22"/>
    </row>
    <row r="283" spans="2:5" ht="15.75" customHeight="1" x14ac:dyDescent="0.2">
      <c r="B283" s="21"/>
      <c r="E283" s="22"/>
    </row>
    <row r="284" spans="2:5" ht="15.75" customHeight="1" x14ac:dyDescent="0.2">
      <c r="B284" s="21"/>
      <c r="E284" s="22"/>
    </row>
    <row r="285" spans="2:5" ht="15.75" customHeight="1" x14ac:dyDescent="0.2">
      <c r="B285" s="21"/>
      <c r="E285" s="22"/>
    </row>
    <row r="286" spans="2:5" ht="15.75" customHeight="1" x14ac:dyDescent="0.2">
      <c r="B286" s="21"/>
      <c r="E286" s="22"/>
    </row>
    <row r="287" spans="2:5" ht="15.75" customHeight="1" x14ac:dyDescent="0.2">
      <c r="B287" s="21"/>
      <c r="E287" s="22"/>
    </row>
    <row r="288" spans="2:5" ht="15.75" customHeight="1" x14ac:dyDescent="0.2">
      <c r="B288" s="21"/>
      <c r="E288" s="22"/>
    </row>
    <row r="289" spans="2:5" ht="15.75" customHeight="1" x14ac:dyDescent="0.2">
      <c r="B289" s="21"/>
      <c r="E289" s="22"/>
    </row>
    <row r="290" spans="2:5" ht="15.75" customHeight="1" x14ac:dyDescent="0.2">
      <c r="B290" s="21"/>
      <c r="E290" s="22"/>
    </row>
    <row r="291" spans="2:5" ht="15.75" customHeight="1" x14ac:dyDescent="0.2">
      <c r="B291" s="21"/>
      <c r="E291" s="22"/>
    </row>
    <row r="292" spans="2:5" ht="15.75" customHeight="1" x14ac:dyDescent="0.2">
      <c r="B292" s="21"/>
      <c r="E292" s="22"/>
    </row>
    <row r="293" spans="2:5" ht="15.75" customHeight="1" x14ac:dyDescent="0.2">
      <c r="B293" s="21"/>
      <c r="E293" s="22"/>
    </row>
    <row r="294" spans="2:5" ht="15.75" customHeight="1" x14ac:dyDescent="0.2">
      <c r="B294" s="21"/>
      <c r="E294" s="22"/>
    </row>
    <row r="295" spans="2:5" ht="15.75" customHeight="1" x14ac:dyDescent="0.2">
      <c r="B295" s="21"/>
      <c r="E295" s="22"/>
    </row>
    <row r="296" spans="2:5" ht="15.75" customHeight="1" x14ac:dyDescent="0.2">
      <c r="B296" s="21"/>
      <c r="E296" s="22"/>
    </row>
    <row r="297" spans="2:5" ht="15.75" customHeight="1" x14ac:dyDescent="0.2">
      <c r="B297" s="21"/>
      <c r="E297" s="22"/>
    </row>
    <row r="298" spans="2:5" ht="15.75" customHeight="1" x14ac:dyDescent="0.2">
      <c r="B298" s="21"/>
      <c r="E298" s="22"/>
    </row>
    <row r="299" spans="2:5" ht="15.75" customHeight="1" x14ac:dyDescent="0.2">
      <c r="B299" s="21"/>
      <c r="E299" s="22"/>
    </row>
    <row r="300" spans="2:5" ht="15.75" customHeight="1" x14ac:dyDescent="0.2">
      <c r="B300" s="21"/>
      <c r="E300" s="22"/>
    </row>
    <row r="301" spans="2:5" ht="15.75" customHeight="1" x14ac:dyDescent="0.2">
      <c r="B301" s="21"/>
      <c r="E301" s="22"/>
    </row>
    <row r="302" spans="2:5" ht="15.75" customHeight="1" x14ac:dyDescent="0.2">
      <c r="B302" s="21"/>
      <c r="E302" s="22"/>
    </row>
    <row r="303" spans="2:5" ht="15.75" customHeight="1" x14ac:dyDescent="0.2">
      <c r="B303" s="21"/>
      <c r="E303" s="22"/>
    </row>
    <row r="304" spans="2:5" ht="15.75" customHeight="1" x14ac:dyDescent="0.2">
      <c r="E304"/>
    </row>
    <row r="305" spans="2:5" ht="15.75" customHeight="1" x14ac:dyDescent="0.2">
      <c r="B305" s="21"/>
      <c r="E305" s="22"/>
    </row>
    <row r="306" spans="2:5" ht="15.75" customHeight="1" x14ac:dyDescent="0.2">
      <c r="B306" s="21"/>
      <c r="E306" s="22"/>
    </row>
    <row r="307" spans="2:5" ht="15.75" customHeight="1" x14ac:dyDescent="0.2">
      <c r="B307" s="21"/>
      <c r="E307" s="22"/>
    </row>
    <row r="308" spans="2:5" ht="15.75" customHeight="1" x14ac:dyDescent="0.2">
      <c r="B308" s="21"/>
      <c r="E308" s="22"/>
    </row>
    <row r="309" spans="2:5" ht="15.75" customHeight="1" x14ac:dyDescent="0.2">
      <c r="B309" s="21"/>
      <c r="E309" s="22"/>
    </row>
    <row r="310" spans="2:5" ht="15.75" customHeight="1" x14ac:dyDescent="0.2">
      <c r="B310" s="21"/>
      <c r="E310" s="22"/>
    </row>
    <row r="311" spans="2:5" ht="15.75" customHeight="1" x14ac:dyDescent="0.2">
      <c r="B311" s="21"/>
      <c r="E311" s="22"/>
    </row>
    <row r="312" spans="2:5" ht="15.75" customHeight="1" x14ac:dyDescent="0.2">
      <c r="B312" s="21"/>
      <c r="E312" s="22"/>
    </row>
    <row r="313" spans="2:5" ht="15.75" customHeight="1" x14ac:dyDescent="0.2">
      <c r="B313" s="21"/>
      <c r="E313" s="22"/>
    </row>
    <row r="314" spans="2:5" ht="15.75" customHeight="1" x14ac:dyDescent="0.2">
      <c r="B314" s="21"/>
      <c r="E314" s="22"/>
    </row>
    <row r="315" spans="2:5" ht="15.75" customHeight="1" x14ac:dyDescent="0.2">
      <c r="B315" s="21"/>
      <c r="E315" s="22"/>
    </row>
    <row r="316" spans="2:5" ht="15.75" customHeight="1" x14ac:dyDescent="0.2">
      <c r="B316" s="21"/>
      <c r="E316" s="22"/>
    </row>
    <row r="317" spans="2:5" ht="15.75" customHeight="1" x14ac:dyDescent="0.2">
      <c r="B317" s="21"/>
      <c r="E317" s="22"/>
    </row>
    <row r="318" spans="2:5" ht="15.75" customHeight="1" x14ac:dyDescent="0.2">
      <c r="B318" s="21"/>
      <c r="E318" s="22"/>
    </row>
    <row r="319" spans="2:5" ht="15.75" customHeight="1" x14ac:dyDescent="0.2">
      <c r="B319" s="21"/>
      <c r="E319" s="22"/>
    </row>
    <row r="320" spans="2:5" ht="15.75" customHeight="1" x14ac:dyDescent="0.2">
      <c r="B320" s="21"/>
      <c r="E320" s="22"/>
    </row>
    <row r="321" spans="2:5" ht="15.75" customHeight="1" x14ac:dyDescent="0.2">
      <c r="B321" s="21"/>
      <c r="E321" s="22"/>
    </row>
    <row r="322" spans="2:5" ht="15.75" customHeight="1" x14ac:dyDescent="0.2">
      <c r="B322" s="21"/>
      <c r="E322" s="22"/>
    </row>
    <row r="323" spans="2:5" ht="15.75" customHeight="1" x14ac:dyDescent="0.2">
      <c r="B323" s="21"/>
      <c r="E323" s="22"/>
    </row>
    <row r="324" spans="2:5" ht="15.75" customHeight="1" x14ac:dyDescent="0.2">
      <c r="B324" s="21"/>
      <c r="E324" s="22"/>
    </row>
    <row r="325" spans="2:5" ht="15.75" customHeight="1" x14ac:dyDescent="0.2">
      <c r="B325" s="21"/>
      <c r="E325" s="22"/>
    </row>
    <row r="326" spans="2:5" ht="15.75" customHeight="1" x14ac:dyDescent="0.2">
      <c r="B326" s="21"/>
      <c r="E326" s="22"/>
    </row>
    <row r="327" spans="2:5" ht="15.75" customHeight="1" x14ac:dyDescent="0.2">
      <c r="B327" s="21"/>
      <c r="E327" s="22"/>
    </row>
    <row r="328" spans="2:5" ht="15.75" customHeight="1" x14ac:dyDescent="0.2">
      <c r="B328" s="21"/>
      <c r="E328" s="22"/>
    </row>
  </sheetData>
  <sheetProtection algorithmName="SHA-512" hashValue="8fv5L68f6RYSRGGwHR7u6OBgsRbH0DHFuO3MRYRCG3EA0bRz+61Ajg5rYi2bj99dlV9vVPqbcLV6zoIS/7lRcw==" saltValue="LLc00pDuLCaRAjPrusc7cA==" spinCount="100000" sheet="1" objects="1" scenarios="1" selectLockedCells="1" selectUnlockedCells="1"/>
  <conditionalFormatting sqref="AH3:AK3">
    <cfRule type="top10" dxfId="0" priority="1" rank="1"/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Gewichtung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Karl Träger</dc:creator>
  <cp:lastModifiedBy>Karl Träger</cp:lastModifiedBy>
  <dcterms:created xsi:type="dcterms:W3CDTF">2026-01-25T12:36:24Z</dcterms:created>
  <dcterms:modified xsi:type="dcterms:W3CDTF">2026-01-25T12:44:05Z</dcterms:modified>
</cp:coreProperties>
</file>